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 page 1" sheetId="2" state="visible" r:id="rId3"/>
    <sheet name="RR page 2" sheetId="3" state="visible" r:id="rId4"/>
    <sheet name="Résultats" sheetId="4" state="visible" r:id="rId5"/>
    <sheet name="Classement" sheetId="5" state="visible" r:id="rId6"/>
    <sheet name="Calculs" sheetId="6" state="hidden" r:id="rId7"/>
  </sheets>
  <definedNames>
    <definedName function="false" hidden="false" localSheetId="0" name="_xlnm.Print_Area" vbProcedure="false">Participants!$A$1:$G$13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<sst xmlns="http://schemas.openxmlformats.org/spreadsheetml/2006/main" count="295" uniqueCount="78">
  <si>
    <t xml:space="preserve">Classement WS du</t>
  </si>
  <si>
    <t xml:space="preserve">9 équipages – 4 bateaux - 1 RR</t>
  </si>
  <si>
    <t xml:space="preserve"> ← à mettre à jour</t>
  </si>
  <si>
    <t xml:space="preserve">Remplir les cellules grisées</t>
  </si>
  <si>
    <t xml:space="preserve">Rang</t>
  </si>
  <si>
    <t xml:space="preserve">Nom</t>
  </si>
  <si>
    <t xml:space="preserve">N°</t>
  </si>
  <si>
    <t xml:space="preserve">Barreur</t>
  </si>
  <si>
    <t xml:space="preserve">Round-Robin</t>
  </si>
  <si>
    <t xml:space="preserve">FLIGHT</t>
  </si>
  <si>
    <t xml:space="preserve">MATCH</t>
  </si>
  <si>
    <t xml:space="preserve">BARREUR BLEU</t>
  </si>
  <si>
    <t xml:space="preserve">Vs</t>
  </si>
  <si>
    <t xml:space="preserve">BARREUR JAUNE </t>
  </si>
  <si>
    <t xml:space="preserve">VNQR.</t>
  </si>
  <si>
    <t xml:space="preserve">Round Robin (suite)</t>
  </si>
  <si>
    <t xml:space="preserve">RESULTATS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</si>
  <si>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</si>
  <si>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</si>
  <si>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</si>
  <si>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</si>
  <si>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</si>
  <si>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Place</t>
  </si>
  <si>
    <t xml:space="preserve">Points</t>
  </si>
  <si>
    <t xml:space="preserve">Edition du : </t>
  </si>
  <si>
    <t xml:space="preserve">le Président du Comité de Course</t>
  </si>
  <si>
    <t xml:space="preserve">9 Equipages – 4 Bateaux</t>
  </si>
  <si>
    <t xml:space="preserve">Match</t>
  </si>
  <si>
    <t xml:space="preserve">U1</t>
  </si>
  <si>
    <t xml:space="preserve">U2</t>
  </si>
  <si>
    <t xml:space="preserve">Flight</t>
  </si>
  <si>
    <t xml:space="preserve">in</t>
  </si>
  <si>
    <t xml:space="preserve">out</t>
  </si>
  <si>
    <t xml:space="preserve">Flights</t>
  </si>
  <si>
    <t xml:space="preserve">Teams</t>
  </si>
  <si>
    <t xml:space="preserve">Changes</t>
  </si>
  <si>
    <t xml:space="preserve">Boats</t>
  </si>
  <si>
    <t xml:space="preserve">Results</t>
  </si>
  <si>
    <t xml:space="preserve">départ &gt;&gt;&gt;&gt;&gt;</t>
  </si>
  <si>
    <t xml:space="preserve">Nombre d’équipages</t>
  </si>
  <si>
    <t xml:space="preserve">Nombre de Changements de Bateau</t>
  </si>
  <si>
    <t xml:space="preserve">Nombre de Courses courues</t>
  </si>
  <si>
    <t xml:space="preserve">2-8</t>
  </si>
  <si>
    <t xml:space="preserve">6-4</t>
  </si>
  <si>
    <t xml:space="preserve">6-2</t>
  </si>
  <si>
    <t xml:space="preserve">8-4</t>
  </si>
  <si>
    <t xml:space="preserve">4-2</t>
  </si>
  <si>
    <t xml:space="preserve">8-6</t>
  </si>
  <si>
    <t xml:space="preserve">5-3</t>
  </si>
  <si>
    <t xml:space="preserve">9-7</t>
  </si>
  <si>
    <t xml:space="preserve">7-3</t>
  </si>
  <si>
    <t xml:space="preserve">9-5</t>
  </si>
  <si>
    <t xml:space="preserve">3-9</t>
  </si>
  <si>
    <t xml:space="preserve">7-5</t>
  </si>
  <si>
    <t xml:space="preserve">1-8</t>
  </si>
  <si>
    <t xml:space="preserve">6-3</t>
  </si>
  <si>
    <t xml:space="preserve">1-6</t>
  </si>
  <si>
    <t xml:space="preserve">3-8</t>
  </si>
  <si>
    <t xml:space="preserve">3-1</t>
  </si>
  <si>
    <t xml:space="preserve">8-7</t>
  </si>
  <si>
    <t xml:space="preserve">2-9</t>
  </si>
  <si>
    <t xml:space="preserve">7-4</t>
  </si>
  <si>
    <t xml:space="preserve">2-7</t>
  </si>
  <si>
    <t xml:space="preserve">4-9</t>
  </si>
  <si>
    <t xml:space="preserve">4-1</t>
  </si>
  <si>
    <t xml:space="preserve">9-6</t>
  </si>
  <si>
    <t xml:space="preserve">1-9</t>
  </si>
  <si>
    <t xml:space="preserve">6-5</t>
  </si>
  <si>
    <t xml:space="preserve">5-1</t>
  </si>
  <si>
    <t xml:space="preserve">7-6</t>
  </si>
  <si>
    <t xml:space="preserve">1-7</t>
  </si>
  <si>
    <t xml:space="preserve">5-4</t>
  </si>
  <si>
    <t xml:space="preserve">5-2</t>
  </si>
  <si>
    <t xml:space="preserve">4-3</t>
  </si>
  <si>
    <t xml:space="preserve">3-2</t>
  </si>
  <si>
    <t xml:space="preserve">8-5</t>
  </si>
  <si>
    <t xml:space="preserve">2-1</t>
  </si>
  <si>
    <t xml:space="preserve">9-8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</si>
</sst>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#,##0.00"/>
    <numFmt numFmtId="169" formatCode="General"/>
  </numFmts>
  <fonts count="1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i val="true"/>
      <sz val="9"/>
      <color rgb="FFFF7D78"/>
      <name val="Arial"/>
      <family val="0"/>
      <charset val="1"/>
    </font>
    <font>
      <sz val="11"/>
      <color rgb="FFFF7D78"/>
      <name val="Arial"/>
      <family val="0"/>
      <charset val="1"/>
    </font>
    <font>
      <i val="true"/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i val="true"/>
      <sz val="12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i val="true"/>
      <sz val="13"/>
      <color rgb="FF000000"/>
      <name val="Arial"/>
      <family val="0"/>
      <charset val="1"/>
    </font>
    <font>
      <i val="true"/>
      <sz val="9"/>
      <color rgb="FF000000"/>
      <name val="Arial"/>
      <family val="0"/>
      <charset val="1"/>
    </font>
    <font>
      <sz val="10"/>
      <color rgb="FF000000"/>
      <name val="Times New Roman"/>
      <family val="0"/>
      <charset val="1"/>
    </font>
    <font>
      <i val="true"/>
      <sz val="11"/>
      <color rgb="FF000000"/>
      <name val="Times New Roman"/>
      <family val="0"/>
      <charset val="1"/>
    </font>
    <font>
      <b val="true"/>
      <i val="true"/>
      <sz val="10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i val="true"/>
      <sz val="10"/>
      <color rgb="FFAB1500"/>
      <name val="Arial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EAEAEA"/>
        <bgColor rgb="FFEDEDED"/>
      </patternFill>
    </fill>
    <fill>
      <patternFill patternType="solid">
        <fgColor rgb="FFEDEDED"/>
        <bgColor rgb="FFEAEAEA"/>
      </patternFill>
    </fill>
    <fill>
      <patternFill patternType="solid">
        <fgColor rgb="FFAEFCFE"/>
        <bgColor rgb="FFEAEAEA"/>
      </patternFill>
    </fill>
    <fill>
      <patternFill patternType="solid">
        <fgColor rgb="FFFEF69A"/>
        <bgColor rgb="FFEDEDED"/>
      </patternFill>
    </fill>
    <fill>
      <patternFill patternType="solid">
        <fgColor rgb="FFCCCCCC"/>
        <bgColor rgb="FFBFBFBF"/>
      </patternFill>
    </fill>
    <fill>
      <patternFill patternType="solid">
        <fgColor rgb="FFD9D9D9"/>
        <bgColor rgb="FFCCCCCC"/>
      </patternFill>
    </fill>
    <fill>
      <patternFill patternType="solid">
        <fgColor rgb="FFBFBFBF"/>
        <bgColor rgb="FFCCCCCC"/>
      </patternFill>
    </fill>
  </fills>
  <borders count="61">
    <border diagonalUp="false" diagonalDown="false">
      <left/>
      <right/>
      <top/>
      <bottom/>
      <diagonal/>
    </border>
    <border diagonalUp="false" diagonalDown="false">
      <left/>
      <right style="thin">
        <color rgb="FFFEFFFF"/>
      </right>
      <top/>
      <bottom style="thin">
        <color rgb="FFFEFFFF"/>
      </bottom>
      <diagonal/>
    </border>
    <border diagonalUp="false" diagonalDown="false">
      <left style="thin">
        <color rgb="FFFEFFFF"/>
      </left>
      <right style="thin">
        <color rgb="FFFEFFFF"/>
      </right>
      <top/>
      <bottom style="thin">
        <color rgb="FFFEFFFF"/>
      </bottom>
      <diagonal/>
    </border>
    <border diagonalUp="false" diagonalDown="false">
      <left style="thin">
        <color rgb="FFFEFFFF"/>
      </left>
      <right/>
      <top/>
      <bottom style="thin">
        <color rgb="FFFEFFFF"/>
      </bottom>
      <diagonal/>
    </border>
    <border diagonalUp="false" diagonalDown="false">
      <left/>
      <right style="thin">
        <color rgb="FFFEFFFF"/>
      </right>
      <top style="thin">
        <color rgb="FFFEFFFF"/>
      </top>
      <bottom style="thin">
        <color rgb="FFFEFFFF"/>
      </bottom>
      <diagonal/>
    </border>
    <border diagonalUp="false" diagonalDown="false">
      <left style="thin">
        <color rgb="FFFEFFFF"/>
      </left>
      <right style="thin">
        <color rgb="FFFEFFFF"/>
      </right>
      <top style="thin">
        <color rgb="FFFEFFFF"/>
      </top>
      <bottom style="thin">
        <color rgb="FF515151"/>
      </bottom>
      <diagonal/>
    </border>
    <border diagonalUp="false" diagonalDown="false">
      <left style="thin">
        <color rgb="FFFEFFFF"/>
      </left>
      <right/>
      <top style="thin">
        <color rgb="FFFE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E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/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 style="thin">
        <color rgb="FF515151"/>
      </left>
      <right/>
      <top/>
      <bottom style="thin">
        <color rgb="FF515151"/>
      </bottom>
      <diagonal/>
    </border>
    <border diagonalUp="false" diagonalDown="false">
      <left/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E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EFFFF"/>
      </top>
      <bottom style="thin">
        <color rgb="FFFE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EFFFF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>
        <color rgb="FF515151"/>
      </right>
      <top/>
      <bottom style="medium">
        <color rgb="FF515151"/>
      </bottom>
      <diagonal/>
    </border>
    <border diagonalUp="false" diagonalDown="false">
      <left style="medium">
        <color rgb="FF515151"/>
      </left>
      <right style="thin">
        <color rgb="FF3F3F3F"/>
      </right>
      <top style="medium"/>
      <bottom style="medium">
        <color rgb="FF515151"/>
      </bottom>
      <diagonal/>
    </border>
    <border diagonalUp="false" diagonalDown="false">
      <left style="thin">
        <color rgb="FF3F3F3F"/>
      </left>
      <right style="thin">
        <color rgb="FF3F3F3F"/>
      </right>
      <top style="medium"/>
      <bottom style="medium"/>
      <diagonal/>
    </border>
    <border diagonalUp="false" diagonalDown="false">
      <left style="medium"/>
      <right style="medium"/>
      <top style="medium"/>
      <bottom style="medium">
        <color rgb="FF515151"/>
      </bottom>
      <diagonal/>
    </border>
    <border diagonalUp="false" diagonalDown="false">
      <left style="medium"/>
      <right style="thin">
        <color rgb="FF3F3F3F"/>
      </right>
      <top style="medium"/>
      <bottom style="medium"/>
      <diagonal/>
    </border>
    <border diagonalUp="false" diagonalDown="false">
      <left style="thin">
        <color rgb="FF3F3F3F"/>
      </left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>
        <color rgb="FFFEFFFF"/>
      </right>
      <top style="medium">
        <color rgb="FF515151"/>
      </top>
      <bottom style="thin">
        <color rgb="FF7C7C7C"/>
      </bottom>
      <diagonal/>
    </border>
    <border diagonalUp="false" diagonalDown="false">
      <left style="medium">
        <color rgb="FF515151"/>
      </left>
      <right style="thin">
        <color rgb="FF7C7C7C"/>
      </right>
      <top style="medium">
        <color rgb="FF515151"/>
      </top>
      <bottom style="thin">
        <color rgb="FF3F3F3F"/>
      </bottom>
      <diagonal/>
    </border>
    <border diagonalUp="false" diagonalDown="false">
      <left style="thin">
        <color rgb="FF7C7C7C"/>
      </left>
      <right style="thin">
        <color rgb="FF7C7C7C"/>
      </right>
      <top style="medium"/>
      <bottom style="thin">
        <color rgb="FF3F3F3F"/>
      </bottom>
      <diagonal/>
    </border>
    <border diagonalUp="false" diagonalDown="false">
      <left style="medium">
        <color rgb="FF515151"/>
      </left>
      <right style="medium">
        <color rgb="FF515151"/>
      </right>
      <top style="medium">
        <color rgb="FF515151"/>
      </top>
      <bottom style="thin">
        <color rgb="FF3F3F3F"/>
      </bottom>
      <diagonal/>
    </border>
    <border diagonalUp="false" diagonalDown="false">
      <left style="medium">
        <color rgb="FF515151"/>
      </left>
      <right style="thin">
        <color rgb="FF3F3F3F"/>
      </right>
      <top style="medium"/>
      <bottom style="thin">
        <color rgb="FF3F3F3F"/>
      </bottom>
      <diagonal/>
    </border>
    <border diagonalUp="false" diagonalDown="false">
      <left style="thin">
        <color rgb="FF3F3F3F"/>
      </left>
      <right style="thin">
        <color rgb="FF3F3F3F"/>
      </right>
      <top style="medium"/>
      <bottom style="thin">
        <color rgb="FF3F3F3F"/>
      </bottom>
      <diagonal/>
    </border>
    <border diagonalUp="false" diagonalDown="false">
      <left style="thin">
        <color rgb="FF3F3F3F"/>
      </left>
      <right style="medium"/>
      <top style="medium"/>
      <bottom style="thin">
        <color rgb="FF3F3F3F"/>
      </bottom>
      <diagonal/>
    </border>
    <border diagonalUp="false" diagonalDown="false">
      <left style="medium"/>
      <right style="thin">
        <color rgb="FFFEFFFF"/>
      </right>
      <top style="thin">
        <color rgb="FF7C7C7C"/>
      </top>
      <bottom style="thin">
        <color rgb="FF3F3F3F"/>
      </bottom>
      <diagonal/>
    </border>
    <border diagonalUp="false" diagonalDown="false">
      <left style="medium"/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medium">
        <color rgb="FF515151"/>
      </right>
      <top style="thin">
        <color rgb="FF3F3F3F"/>
      </top>
      <bottom style="thin">
        <color rgb="FF3F3F3F"/>
      </bottom>
      <diagonal/>
    </border>
    <border diagonalUp="false" diagonalDown="false">
      <left style="medium">
        <color rgb="FF51515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 style="medium"/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thin">
        <color rgb="FFFEFFFF"/>
      </right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medium"/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thin">
        <color rgb="FFFEFFFF"/>
      </right>
      <top style="thin">
        <color rgb="FF3F3F3F"/>
      </top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>
        <color rgb="FF515151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/>
      <right/>
      <top/>
      <bottom style="thin">
        <color rgb="FF7C7C7C"/>
      </bottom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7C7C7C"/>
      </right>
      <top style="thin">
        <color rgb="FF7C7C7C"/>
      </top>
      <bottom/>
      <diagonal/>
    </border>
    <border diagonalUp="false" diagonalDown="false">
      <left style="thin">
        <color rgb="FF7C7C7C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7C7C7C"/>
      </right>
      <top/>
      <bottom style="thin">
        <color rgb="FF7C7C7C"/>
      </bottom>
      <diagonal/>
    </border>
    <border diagonalUp="false" diagonalDown="false">
      <left style="thin">
        <color rgb="FF7C7C7C"/>
      </left>
      <right style="thin">
        <color rgb="FF515151"/>
      </right>
      <top/>
      <bottom style="thin">
        <color rgb="FF515151"/>
      </bottom>
      <diagonal/>
    </border>
    <border diagonalUp="false" diagonalDown="false">
      <left/>
      <right/>
      <top style="thin">
        <color rgb="FF7C7C7C"/>
      </top>
      <bottom/>
      <diagonal/>
    </border>
    <border diagonalUp="false" diagonalDown="false">
      <left/>
      <right/>
      <top style="thin">
        <color rgb="FF515151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7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4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8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2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2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7" fillId="0" borderId="2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2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7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3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" fillId="7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3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4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4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0" fillId="0" borderId="3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0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3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4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7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4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3" borderId="4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0" borderId="4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" fillId="3" borderId="4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3" borderId="4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0" borderId="4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4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5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5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8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8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5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5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5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E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C7C7C"/>
      <rgbColor rgb="FF9999FF"/>
      <rgbColor rgb="FF993366"/>
      <rgbColor rgb="FFEDEDED"/>
      <rgbColor rgb="FFAEFCFE"/>
      <rgbColor rgb="FF660066"/>
      <rgbColor rgb="FFFF7D78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AEAEA"/>
      <rgbColor rgb="FFD9D9D9"/>
      <rgbColor rgb="FFFEF69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15151"/>
      <rgbColor rgb="FF969696"/>
      <rgbColor rgb="FF003366"/>
      <rgbColor rgb="FF339966"/>
      <rgbColor rgb="FF003300"/>
      <rgbColor rgb="FF333300"/>
      <rgbColor rgb="FFAB15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1" width="4.44"/>
    <col collapsed="false" customWidth="true" hidden="false" outlineLevel="0" max="2" min="2" style="1" width="6.2"/>
    <col collapsed="false" customWidth="true" hidden="false" outlineLevel="0" max="3" min="3" style="1" width="28.31"/>
    <col collapsed="false" customWidth="true" hidden="false" outlineLevel="0" max="5" min="4" style="1" width="1.35"/>
    <col collapsed="false" customWidth="true" hidden="false" outlineLevel="0" max="6" min="6" style="1" width="6.2"/>
    <col collapsed="false" customWidth="true" hidden="false" outlineLevel="0" max="7" min="7" style="1" width="28.31"/>
    <col collapsed="false" customWidth="true" hidden="false" outlineLevel="0" max="257" min="8" style="1" width="4.44"/>
    <col collapsed="false" customWidth="true" hidden="false" outlineLevel="0" max="1025" min="258" style="0" width="4.44"/>
  </cols>
  <sheetData>
    <row r="1" customFormat="false" ht="153" hidden="false" customHeight="true" outlineLevel="0" collapsed="false"/>
    <row r="2" customFormat="false" ht="15.75" hidden="false" customHeight="true" outlineLevel="0" collapsed="false">
      <c r="A2" s="2" t="s">
        <v>0</v>
      </c>
      <c r="B2" s="2"/>
      <c r="C2" s="2"/>
      <c r="D2" s="3"/>
      <c r="E2" s="3"/>
      <c r="F2" s="4" t="s">
        <v>1</v>
      </c>
      <c r="G2" s="5"/>
    </row>
    <row r="3" customFormat="false" ht="16.35" hidden="false" customHeight="true" outlineLevel="0" collapsed="false">
      <c r="A3" s="6" t="n">
        <v>42293</v>
      </c>
      <c r="B3" s="6"/>
      <c r="C3" s="7" t="s">
        <v>2</v>
      </c>
      <c r="D3" s="8"/>
      <c r="E3" s="8"/>
      <c r="F3" s="9" t="s">
        <v>3</v>
      </c>
      <c r="G3" s="9"/>
    </row>
    <row r="4" customFormat="false" ht="16.7" hidden="false" customHeight="true" outlineLevel="0" collapsed="false">
      <c r="A4" s="10"/>
      <c r="B4" s="11" t="s">
        <v>4</v>
      </c>
      <c r="C4" s="11" t="s">
        <v>5</v>
      </c>
      <c r="D4" s="12"/>
      <c r="E4" s="13"/>
      <c r="F4" s="11" t="s">
        <v>6</v>
      </c>
      <c r="G4" s="11" t="s">
        <v>7</v>
      </c>
    </row>
    <row r="5" customFormat="false" ht="16.7" hidden="false" customHeight="true" outlineLevel="0" collapsed="false">
      <c r="A5" s="14" t="n">
        <v>1</v>
      </c>
      <c r="B5" s="15"/>
      <c r="C5" s="15"/>
      <c r="D5" s="16"/>
      <c r="E5" s="17"/>
      <c r="F5" s="18"/>
      <c r="G5" s="19" t="str">
        <f aca="false">IF(ISBLANK($C5),"",$C5)</f>
        <v/>
      </c>
    </row>
    <row r="6" customFormat="false" ht="16.7" hidden="false" customHeight="true" outlineLevel="0" collapsed="false">
      <c r="A6" s="14" t="n">
        <v>2</v>
      </c>
      <c r="B6" s="15"/>
      <c r="C6" s="15"/>
      <c r="D6" s="20"/>
      <c r="E6" s="21"/>
      <c r="F6" s="22"/>
      <c r="G6" s="19" t="str">
        <f aca="false">IF(ISBLANK($C6),"",$C6)</f>
        <v/>
      </c>
    </row>
    <row r="7" customFormat="false" ht="16.7" hidden="false" customHeight="true" outlineLevel="0" collapsed="false">
      <c r="A7" s="14" t="n">
        <v>3</v>
      </c>
      <c r="B7" s="15"/>
      <c r="C7" s="15"/>
      <c r="D7" s="20"/>
      <c r="E7" s="21"/>
      <c r="F7" s="18"/>
      <c r="G7" s="19" t="str">
        <f aca="false">IF(ISBLANK($C7),"",$C7)</f>
        <v/>
      </c>
    </row>
    <row r="8" customFormat="false" ht="16.7" hidden="false" customHeight="true" outlineLevel="0" collapsed="false">
      <c r="A8" s="14" t="n">
        <v>4</v>
      </c>
      <c r="B8" s="15"/>
      <c r="C8" s="15"/>
      <c r="D8" s="20"/>
      <c r="E8" s="21"/>
      <c r="F8" s="22"/>
      <c r="G8" s="19" t="str">
        <f aca="false">IF(ISBLANK($C8),"",$C8)</f>
        <v/>
      </c>
    </row>
    <row r="9" customFormat="false" ht="16.7" hidden="false" customHeight="true" outlineLevel="0" collapsed="false">
      <c r="A9" s="14" t="n">
        <v>5</v>
      </c>
      <c r="B9" s="15"/>
      <c r="C9" s="15"/>
      <c r="D9" s="20"/>
      <c r="E9" s="21"/>
      <c r="F9" s="18"/>
      <c r="G9" s="19" t="str">
        <f aca="false">IF(ISBLANK($C9),"",$C9)</f>
        <v/>
      </c>
    </row>
    <row r="10" customFormat="false" ht="16.7" hidden="false" customHeight="true" outlineLevel="0" collapsed="false">
      <c r="A10" s="14" t="n">
        <v>6</v>
      </c>
      <c r="B10" s="15"/>
      <c r="C10" s="15"/>
      <c r="D10" s="20"/>
      <c r="E10" s="21"/>
      <c r="F10" s="22"/>
      <c r="G10" s="19" t="str">
        <f aca="false">IF(ISBLANK($C10),"",$C10)</f>
        <v/>
      </c>
    </row>
    <row r="11" customFormat="false" ht="16.7" hidden="false" customHeight="true" outlineLevel="0" collapsed="false">
      <c r="A11" s="14" t="n">
        <v>7</v>
      </c>
      <c r="B11" s="15"/>
      <c r="C11" s="15"/>
      <c r="D11" s="20"/>
      <c r="E11" s="21"/>
      <c r="F11" s="23"/>
      <c r="G11" s="19" t="str">
        <f aca="false">IF(ISBLANK($C11),"",$C11)</f>
        <v/>
      </c>
    </row>
    <row r="12" customFormat="false" ht="16.7" hidden="false" customHeight="true" outlineLevel="0" collapsed="false">
      <c r="A12" s="14" t="n">
        <v>8</v>
      </c>
      <c r="B12" s="15"/>
      <c r="C12" s="15"/>
      <c r="D12" s="20"/>
      <c r="E12" s="21"/>
      <c r="F12" s="22"/>
      <c r="G12" s="19" t="str">
        <f aca="false">IF(ISBLANK($C12),"",$C12)</f>
        <v/>
      </c>
    </row>
    <row r="13" customFormat="false" ht="16.7" hidden="false" customHeight="true" outlineLevel="0" collapsed="false">
      <c r="A13" s="14" t="n">
        <v>9</v>
      </c>
      <c r="B13" s="15"/>
      <c r="C13" s="15"/>
      <c r="D13" s="24"/>
      <c r="E13" s="25"/>
      <c r="F13" s="18"/>
      <c r="G13" s="19" t="str">
        <f aca="false">IF(ISBLANK($C13),"",$C13)</f>
        <v/>
      </c>
    </row>
    <row r="1048576" customFormat="false" ht="12.8" hidden="false" customHeight="false" outlineLevel="0" collapsed="false"/>
  </sheetData>
  <sheetProtection sheet="true" objects="true" scenarios="true" selectLockedCells="true"/>
  <mergeCells count="3">
    <mergeCell ref="A2:C2"/>
    <mergeCell ref="A3:B3"/>
    <mergeCell ref="F3:G3"/>
  </mergeCells>
  <printOptions headings="false" gridLines="false" gridLinesSet="true" horizontalCentered="false" verticalCentered="false"/>
  <pageMargins left="1" right="1" top="0.984027777777778" bottom="0.2777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2.75" zeroHeight="false" outlineLevelRow="0" outlineLevelCol="0"/>
  <cols>
    <col collapsed="false" customWidth="true" hidden="false" outlineLevel="0" max="2" min="1" style="1" width="7.28"/>
    <col collapsed="false" customWidth="true" hidden="false" outlineLevel="0" max="3" min="3" style="1" width="1.47"/>
    <col collapsed="false" customWidth="true" hidden="false" outlineLevel="0" max="4" min="4" style="1" width="23.35"/>
    <col collapsed="false" customWidth="true" hidden="false" outlineLevel="0" max="5" min="5" style="1" width="3.5"/>
    <col collapsed="false" customWidth="true" hidden="false" outlineLevel="0" max="6" min="6" style="1" width="3.23"/>
    <col collapsed="false" customWidth="true" hidden="false" outlineLevel="0" max="7" min="7" style="1" width="23.35"/>
    <col collapsed="false" customWidth="true" hidden="false" outlineLevel="0" max="8" min="8" style="1" width="3.5"/>
    <col collapsed="false" customWidth="true" hidden="false" outlineLevel="0" max="9" min="9" style="1" width="1.47"/>
    <col collapsed="false" customWidth="true" hidden="false" outlineLevel="0" max="10" min="10" style="1" width="7.82"/>
    <col collapsed="false" customWidth="true" hidden="false" outlineLevel="0" max="257" min="11" style="1" width="7.28"/>
    <col collapsed="false" customWidth="true" hidden="false" outlineLevel="0" max="1025" min="258" style="0" width="7.28"/>
  </cols>
  <sheetData>
    <row r="1" customFormat="false" ht="150.4" hidden="false" customHeight="true" outlineLevel="0" collapsed="false"/>
    <row r="2" customFormat="false" ht="19.7" hidden="false" customHeight="true" outlineLevel="0" collapsed="false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</row>
    <row r="3" customFormat="false" ht="19.85" hidden="false" customHeight="true" outlineLevel="0" collapsed="false">
      <c r="A3" s="27" t="s">
        <v>9</v>
      </c>
      <c r="B3" s="27" t="s">
        <v>10</v>
      </c>
      <c r="C3" s="28"/>
      <c r="D3" s="29" t="s">
        <v>11</v>
      </c>
      <c r="E3" s="29" t="s">
        <v>6</v>
      </c>
      <c r="F3" s="27" t="s">
        <v>12</v>
      </c>
      <c r="G3" s="30" t="s">
        <v>13</v>
      </c>
      <c r="H3" s="30" t="s">
        <v>6</v>
      </c>
      <c r="I3" s="28"/>
      <c r="J3" s="27" t="s">
        <v>14</v>
      </c>
    </row>
    <row r="4" customFormat="false" ht="19.85" hidden="false" customHeight="true" outlineLevel="0" collapsed="false">
      <c r="A4" s="31" t="n">
        <v>1</v>
      </c>
      <c r="B4" s="32" t="n">
        <v>1</v>
      </c>
      <c r="C4" s="31"/>
      <c r="D4" s="33" t="str">
        <f aca="false">INDEX(Participants!$G$5:$G$13,Calculs!$B24,1)</f>
        <v/>
      </c>
      <c r="E4" s="34" t="str">
        <f aca="false">IF(INDEX(Participants!$F$5:$F$13,Calculs!$L24,1)="","",INDEX(Participants!$F$5:$F$13,Calculs!$L24,1))</f>
        <v/>
      </c>
      <c r="F4" s="31"/>
      <c r="G4" s="33" t="str">
        <f aca="false">INDEX(Participants!$G$5:$G$13,Calculs!$C24,1)</f>
        <v/>
      </c>
      <c r="H4" s="34" t="str">
        <f aca="false">IF(INDEX(Participants!$F$5:$F$13,Calculs!$M24,1)="","",INDEX(Participants!$F$5:$F$13,Calculs!$M24,1))</f>
        <v/>
      </c>
      <c r="I4" s="31"/>
      <c r="J4" s="35"/>
    </row>
    <row r="5" customFormat="false" ht="19.85" hidden="false" customHeight="true" outlineLevel="0" collapsed="false">
      <c r="A5" s="36"/>
      <c r="B5" s="32" t="n">
        <v>2</v>
      </c>
      <c r="C5" s="36"/>
      <c r="D5" s="33" t="str">
        <f aca="false">INDEX(Participants!$G$5:$G$13,Calculs!$B25,1)</f>
        <v/>
      </c>
      <c r="E5" s="34" t="str">
        <f aca="false">IF(INDEX(Participants!$F$5:$F$13,Calculs!$L25,1)="","",INDEX(Participants!$F$5:$F$13,Calculs!$L25,1))</f>
        <v/>
      </c>
      <c r="F5" s="36"/>
      <c r="G5" s="33" t="str">
        <f aca="false">INDEX(Participants!$G$5:$G$13,Calculs!$C25,1)</f>
        <v/>
      </c>
      <c r="H5" s="34" t="str">
        <f aca="false">IF(INDEX(Participants!$F$5:$F$13,Calculs!$M25,1)="","",INDEX(Participants!$F$5:$F$13,Calculs!$M25,1))</f>
        <v/>
      </c>
      <c r="I5" s="36"/>
      <c r="J5" s="35"/>
    </row>
    <row r="6" customFormat="false" ht="19.85" hidden="false" customHeight="true" outlineLevel="0" collapsed="false">
      <c r="A6" s="27" t="s">
        <v>9</v>
      </c>
      <c r="B6" s="27" t="s">
        <v>10</v>
      </c>
      <c r="C6" s="28"/>
      <c r="D6" s="29" t="s">
        <v>11</v>
      </c>
      <c r="E6" s="29" t="s">
        <v>6</v>
      </c>
      <c r="F6" s="27" t="s">
        <v>12</v>
      </c>
      <c r="G6" s="30" t="s">
        <v>13</v>
      </c>
      <c r="H6" s="30" t="s">
        <v>6</v>
      </c>
      <c r="I6" s="28"/>
      <c r="J6" s="27" t="s">
        <v>14</v>
      </c>
    </row>
    <row r="7" customFormat="false" ht="19.85" hidden="false" customHeight="true" outlineLevel="0" collapsed="false">
      <c r="A7" s="31" t="n">
        <f aca="false">A4+1</f>
        <v>2</v>
      </c>
      <c r="B7" s="32" t="n">
        <v>1</v>
      </c>
      <c r="C7" s="31"/>
      <c r="D7" s="33" t="str">
        <f aca="false">INDEX(Participants!$G$5:$G$13,Calculs!$B27,1)</f>
        <v/>
      </c>
      <c r="E7" s="34" t="str">
        <f aca="false">IF(INDEX(Participants!$F$5:$F$13,Calculs!$L27,1)="","",INDEX(Participants!$F$5:$F$13,Calculs!$L27,1))</f>
        <v/>
      </c>
      <c r="F7" s="31"/>
      <c r="G7" s="33" t="str">
        <f aca="false">INDEX(Participants!$G$5:$G$13,Calculs!$C27,1)</f>
        <v/>
      </c>
      <c r="H7" s="34" t="str">
        <f aca="false">IF(INDEX(Participants!$F$5:$F$13,Calculs!$M27,1)="","",INDEX(Participants!$F$5:$F$13,Calculs!$M27,1))</f>
        <v/>
      </c>
      <c r="I7" s="31"/>
      <c r="J7" s="35"/>
    </row>
    <row r="8" customFormat="false" ht="19.85" hidden="false" customHeight="true" outlineLevel="0" collapsed="false">
      <c r="A8" s="36"/>
      <c r="B8" s="32" t="n">
        <v>2</v>
      </c>
      <c r="C8" s="36"/>
      <c r="D8" s="33" t="str">
        <f aca="false">INDEX(Participants!$G$5:$G$13,Calculs!$B28,1)</f>
        <v/>
      </c>
      <c r="E8" s="34" t="str">
        <f aca="false">IF(INDEX(Participants!$F$5:$F$13,Calculs!$L28,1)="","",INDEX(Participants!$F$5:$F$13,Calculs!$L28,1))</f>
        <v/>
      </c>
      <c r="F8" s="36"/>
      <c r="G8" s="33" t="str">
        <f aca="false">INDEX(Participants!$G$5:$G$13,Calculs!$C28,1)</f>
        <v/>
      </c>
      <c r="H8" s="34" t="str">
        <f aca="false">IF(INDEX(Participants!$F$5:$F$13,Calculs!$M28,1)="","",INDEX(Participants!$F$5:$F$13,Calculs!$M28,1))</f>
        <v/>
      </c>
      <c r="I8" s="36"/>
      <c r="J8" s="35"/>
    </row>
    <row r="9" customFormat="false" ht="19.85" hidden="false" customHeight="true" outlineLevel="0" collapsed="false">
      <c r="A9" s="27" t="s">
        <v>9</v>
      </c>
      <c r="B9" s="27" t="s">
        <v>10</v>
      </c>
      <c r="C9" s="28"/>
      <c r="D9" s="29" t="s">
        <v>11</v>
      </c>
      <c r="E9" s="29" t="s">
        <v>6</v>
      </c>
      <c r="F9" s="27" t="s">
        <v>12</v>
      </c>
      <c r="G9" s="30" t="s">
        <v>13</v>
      </c>
      <c r="H9" s="30" t="s">
        <v>6</v>
      </c>
      <c r="I9" s="28"/>
      <c r="J9" s="27" t="s">
        <v>14</v>
      </c>
    </row>
    <row r="10" customFormat="false" ht="19.85" hidden="false" customHeight="true" outlineLevel="0" collapsed="false">
      <c r="A10" s="31" t="n">
        <f aca="false">A7+1</f>
        <v>3</v>
      </c>
      <c r="B10" s="32" t="n">
        <v>1</v>
      </c>
      <c r="C10" s="31"/>
      <c r="D10" s="33" t="str">
        <f aca="false">INDEX(Participants!$G$5:$G$13,Calculs!$B30,1)</f>
        <v/>
      </c>
      <c r="E10" s="34" t="str">
        <f aca="false">IF(INDEX(Participants!$F$5:$F$13,Calculs!$L30,1)="","",INDEX(Participants!$F$5:$F$13,Calculs!$L30,1))</f>
        <v/>
      </c>
      <c r="F10" s="31"/>
      <c r="G10" s="33" t="str">
        <f aca="false">INDEX(Participants!$G$5:$G$13,Calculs!$C30,1)</f>
        <v/>
      </c>
      <c r="H10" s="34" t="str">
        <f aca="false">IF(INDEX(Participants!$F$5:$F$13,Calculs!$M30,1)="","",INDEX(Participants!$F$5:$F$13,Calculs!$M30,1))</f>
        <v/>
      </c>
      <c r="I10" s="31"/>
      <c r="J10" s="35"/>
    </row>
    <row r="11" customFormat="false" ht="19.85" hidden="false" customHeight="true" outlineLevel="0" collapsed="false">
      <c r="A11" s="36"/>
      <c r="B11" s="32" t="n">
        <v>2</v>
      </c>
      <c r="C11" s="36"/>
      <c r="D11" s="33" t="str">
        <f aca="false">INDEX(Participants!$G$5:$G$13,Calculs!$B31,1)</f>
        <v/>
      </c>
      <c r="E11" s="34" t="str">
        <f aca="false">IF(INDEX(Participants!$F$5:$F$13,Calculs!$L31,1)="","",INDEX(Participants!$F$5:$F$13,Calculs!$L31,1))</f>
        <v/>
      </c>
      <c r="F11" s="36"/>
      <c r="G11" s="33" t="str">
        <f aca="false">INDEX(Participants!$G$5:$G$13,Calculs!$C31,1)</f>
        <v/>
      </c>
      <c r="H11" s="34" t="str">
        <f aca="false">IF(INDEX(Participants!$F$5:$F$13,Calculs!$M31,1)="","",INDEX(Participants!$F$5:$F$13,Calculs!$M31,1))</f>
        <v/>
      </c>
      <c r="I11" s="36"/>
      <c r="J11" s="35"/>
    </row>
    <row r="12" customFormat="false" ht="19.85" hidden="false" customHeight="true" outlineLevel="0" collapsed="false">
      <c r="A12" s="27" t="s">
        <v>9</v>
      </c>
      <c r="B12" s="27" t="s">
        <v>10</v>
      </c>
      <c r="C12" s="28"/>
      <c r="D12" s="29" t="s">
        <v>11</v>
      </c>
      <c r="E12" s="29" t="s">
        <v>6</v>
      </c>
      <c r="F12" s="27" t="s">
        <v>12</v>
      </c>
      <c r="G12" s="30" t="s">
        <v>13</v>
      </c>
      <c r="H12" s="30" t="s">
        <v>6</v>
      </c>
      <c r="I12" s="28"/>
      <c r="J12" s="27" t="s">
        <v>14</v>
      </c>
    </row>
    <row r="13" customFormat="false" ht="19.85" hidden="false" customHeight="true" outlineLevel="0" collapsed="false">
      <c r="A13" s="31" t="n">
        <f aca="false">A10+1</f>
        <v>4</v>
      </c>
      <c r="B13" s="32" t="n">
        <v>1</v>
      </c>
      <c r="C13" s="31"/>
      <c r="D13" s="33" t="str">
        <f aca="false">INDEX(Participants!$G$5:$G$13,Calculs!$B33,1)</f>
        <v/>
      </c>
      <c r="E13" s="37" t="str">
        <f aca="false">IF(INDEX(Participants!$F$5:$F$13,Calculs!$L33,1)="","",INDEX(Participants!$F$5:$F$13,Calculs!$L33,1))</f>
        <v/>
      </c>
      <c r="F13" s="31"/>
      <c r="G13" s="33" t="str">
        <f aca="false">INDEX(Participants!$G$5:$G$13,Calculs!$C33,1)</f>
        <v/>
      </c>
      <c r="H13" s="37" t="str">
        <f aca="false">IF(INDEX(Participants!$F$5:$F$13,Calculs!$M33,1)="","",INDEX(Participants!$F$5:$F$13,Calculs!$M33,1))</f>
        <v/>
      </c>
      <c r="I13" s="31"/>
      <c r="J13" s="35"/>
    </row>
    <row r="14" customFormat="false" ht="19.85" hidden="false" customHeight="true" outlineLevel="0" collapsed="false">
      <c r="A14" s="36"/>
      <c r="B14" s="32" t="n">
        <v>2</v>
      </c>
      <c r="C14" s="36"/>
      <c r="D14" s="33" t="str">
        <f aca="false">INDEX(Participants!$G$5:$G$13,Calculs!$B34,1)</f>
        <v/>
      </c>
      <c r="E14" s="37" t="str">
        <f aca="false">IF(INDEX(Participants!$F$5:$F$13,Calculs!$L34,1)="","",INDEX(Participants!$F$5:$F$13,Calculs!$L34,1))</f>
        <v/>
      </c>
      <c r="F14" s="36"/>
      <c r="G14" s="33" t="str">
        <f aca="false">INDEX(Participants!$G$5:$G$13,Calculs!$C34,1)</f>
        <v/>
      </c>
      <c r="H14" s="37" t="str">
        <f aca="false">IF(INDEX(Participants!$F$5:$F$13,Calculs!$M34,1)="","",INDEX(Participants!$F$5:$F$13,Calculs!$M34,1))</f>
        <v/>
      </c>
      <c r="I14" s="36"/>
      <c r="J14" s="35"/>
    </row>
    <row r="15" customFormat="false" ht="19.85" hidden="false" customHeight="true" outlineLevel="0" collapsed="false">
      <c r="A15" s="27" t="s">
        <v>9</v>
      </c>
      <c r="B15" s="27" t="s">
        <v>10</v>
      </c>
      <c r="C15" s="28"/>
      <c r="D15" s="29" t="s">
        <v>11</v>
      </c>
      <c r="E15" s="29" t="s">
        <v>6</v>
      </c>
      <c r="F15" s="27" t="s">
        <v>12</v>
      </c>
      <c r="G15" s="30" t="s">
        <v>13</v>
      </c>
      <c r="H15" s="30" t="s">
        <v>6</v>
      </c>
      <c r="I15" s="28"/>
      <c r="J15" s="27" t="s">
        <v>14</v>
      </c>
    </row>
    <row r="16" customFormat="false" ht="19.85" hidden="false" customHeight="true" outlineLevel="0" collapsed="false">
      <c r="A16" s="31" t="n">
        <f aca="false">A13+1</f>
        <v>5</v>
      </c>
      <c r="B16" s="32" t="n">
        <v>1</v>
      </c>
      <c r="C16" s="31"/>
      <c r="D16" s="33" t="str">
        <f aca="false">INDEX(Participants!$G$5:$G$13,Calculs!$B36,1)</f>
        <v/>
      </c>
      <c r="E16" s="34" t="str">
        <f aca="false">IF(INDEX(Participants!$F$5:$F$13,Calculs!$L36,1)="","",INDEX(Participants!$F$5:$F$13,Calculs!$L36,1))</f>
        <v/>
      </c>
      <c r="F16" s="31"/>
      <c r="G16" s="33" t="str">
        <f aca="false">INDEX(Participants!$G$5:$G$13,Calculs!$C36,1)</f>
        <v/>
      </c>
      <c r="H16" s="34" t="str">
        <f aca="false">IF(INDEX(Participants!$F$5:$F$13,Calculs!$M36,1)="","",INDEX(Participants!$F$5:$F$13,Calculs!$M36,1))</f>
        <v/>
      </c>
      <c r="I16" s="31"/>
      <c r="J16" s="35"/>
    </row>
    <row r="17" customFormat="false" ht="19.85" hidden="false" customHeight="true" outlineLevel="0" collapsed="false">
      <c r="A17" s="36"/>
      <c r="B17" s="32" t="n">
        <v>2</v>
      </c>
      <c r="C17" s="36"/>
      <c r="D17" s="33" t="str">
        <f aca="false">INDEX(Participants!$G$5:$G$13,Calculs!$B37,1)</f>
        <v/>
      </c>
      <c r="E17" s="34" t="str">
        <f aca="false">IF(INDEX(Participants!$F$5:$F$13,Calculs!$L37,1)="","",INDEX(Participants!$F$5:$F$13,Calculs!$L37,1))</f>
        <v/>
      </c>
      <c r="F17" s="36"/>
      <c r="G17" s="33" t="str">
        <f aca="false">INDEX(Participants!$G$5:$G$13,Calculs!$C37,1)</f>
        <v/>
      </c>
      <c r="H17" s="34" t="str">
        <f aca="false">IF(INDEX(Participants!$F$5:$F$13,Calculs!$M37,1)="","",INDEX(Participants!$F$5:$F$13,Calculs!$M37,1))</f>
        <v/>
      </c>
      <c r="I17" s="36"/>
      <c r="J17" s="35"/>
    </row>
    <row r="18" customFormat="false" ht="19.85" hidden="false" customHeight="true" outlineLevel="0" collapsed="false">
      <c r="A18" s="27" t="s">
        <v>9</v>
      </c>
      <c r="B18" s="27" t="s">
        <v>10</v>
      </c>
      <c r="C18" s="28"/>
      <c r="D18" s="29" t="s">
        <v>11</v>
      </c>
      <c r="E18" s="29" t="s">
        <v>6</v>
      </c>
      <c r="F18" s="27" t="s">
        <v>12</v>
      </c>
      <c r="G18" s="30" t="s">
        <v>13</v>
      </c>
      <c r="H18" s="30" t="s">
        <v>6</v>
      </c>
      <c r="I18" s="28"/>
      <c r="J18" s="27" t="s">
        <v>14</v>
      </c>
    </row>
    <row r="19" customFormat="false" ht="19.85" hidden="false" customHeight="true" outlineLevel="0" collapsed="false">
      <c r="A19" s="31" t="n">
        <f aca="false">A16+1</f>
        <v>6</v>
      </c>
      <c r="B19" s="32" t="n">
        <v>1</v>
      </c>
      <c r="C19" s="31"/>
      <c r="D19" s="33" t="str">
        <f aca="false">INDEX(Participants!$G$5:$G$13,Calculs!$B39,1)</f>
        <v/>
      </c>
      <c r="E19" s="34" t="str">
        <f aca="false">IF(INDEX(Participants!$F$5:$F$13,Calculs!$L39,1)="","",INDEX(Participants!$F$5:$F$13,Calculs!$L39,1))</f>
        <v/>
      </c>
      <c r="F19" s="31"/>
      <c r="G19" s="33" t="str">
        <f aca="false">INDEX(Participants!$G$5:$G$13,Calculs!$C39,1)</f>
        <v/>
      </c>
      <c r="H19" s="34" t="str">
        <f aca="false">IF(INDEX(Participants!$F$5:$F$13,Calculs!$M39,1)="","",INDEX(Participants!$F$5:$F$13,Calculs!$M39,1))</f>
        <v/>
      </c>
      <c r="I19" s="31"/>
      <c r="J19" s="35"/>
    </row>
    <row r="20" customFormat="false" ht="19.85" hidden="false" customHeight="true" outlineLevel="0" collapsed="false">
      <c r="A20" s="36"/>
      <c r="B20" s="32" t="n">
        <v>2</v>
      </c>
      <c r="C20" s="36"/>
      <c r="D20" s="33" t="str">
        <f aca="false">INDEX(Participants!$G$5:$G$13,Calculs!$B40,1)</f>
        <v/>
      </c>
      <c r="E20" s="34" t="str">
        <f aca="false">IF(INDEX(Participants!$F$5:$F$13,Calculs!$L40,1)="","",INDEX(Participants!$F$5:$F$13,Calculs!$L40,1))</f>
        <v/>
      </c>
      <c r="F20" s="36"/>
      <c r="G20" s="33" t="str">
        <f aca="false">INDEX(Participants!$G$5:$G$13,Calculs!$C40,1)</f>
        <v/>
      </c>
      <c r="H20" s="34" t="str">
        <f aca="false">IF(INDEX(Participants!$F$5:$F$13,Calculs!$M40,1)="","",INDEX(Participants!$F$5:$F$13,Calculs!$M40,1))</f>
        <v/>
      </c>
      <c r="I20" s="36"/>
      <c r="J20" s="35"/>
    </row>
    <row r="21" customFormat="false" ht="19.85" hidden="false" customHeight="true" outlineLevel="0" collapsed="false">
      <c r="A21" s="27" t="s">
        <v>9</v>
      </c>
      <c r="B21" s="27" t="s">
        <v>10</v>
      </c>
      <c r="C21" s="28"/>
      <c r="D21" s="29" t="s">
        <v>11</v>
      </c>
      <c r="E21" s="29" t="s">
        <v>6</v>
      </c>
      <c r="F21" s="27" t="s">
        <v>12</v>
      </c>
      <c r="G21" s="30" t="s">
        <v>13</v>
      </c>
      <c r="H21" s="30" t="s">
        <v>6</v>
      </c>
      <c r="I21" s="28"/>
      <c r="J21" s="27" t="s">
        <v>14</v>
      </c>
    </row>
    <row r="22" customFormat="false" ht="19.85" hidden="false" customHeight="true" outlineLevel="0" collapsed="false">
      <c r="A22" s="31" t="n">
        <f aca="false">A19+1</f>
        <v>7</v>
      </c>
      <c r="B22" s="32" t="n">
        <v>1</v>
      </c>
      <c r="C22" s="38"/>
      <c r="D22" s="33" t="str">
        <f aca="false">INDEX(Participants!$G$5:$G$13,Calculs!$B42,1)</f>
        <v/>
      </c>
      <c r="E22" s="37" t="str">
        <f aca="false">IF(INDEX(Participants!$F$5:$F$13,Calculs!$L42,1)="","",INDEX(Participants!$F$5:$F$13,Calculs!$L42,1))</f>
        <v/>
      </c>
      <c r="F22" s="31"/>
      <c r="G22" s="33" t="str">
        <f aca="false">INDEX(Participants!$G$5:$G$13,Calculs!$C42,1)</f>
        <v/>
      </c>
      <c r="H22" s="34" t="str">
        <f aca="false">IF(INDEX(Participants!$F$5:$F$13,Calculs!$M42,1)="","",INDEX(Participants!$F$5:$F$13,Calculs!$M42,1))</f>
        <v/>
      </c>
      <c r="I22" s="38"/>
      <c r="J22" s="35"/>
    </row>
    <row r="23" customFormat="false" ht="19.85" hidden="false" customHeight="true" outlineLevel="0" collapsed="false">
      <c r="A23" s="39"/>
      <c r="B23" s="32" t="n">
        <v>2</v>
      </c>
      <c r="C23" s="40"/>
      <c r="D23" s="33" t="str">
        <f aca="false">INDEX(Participants!$G$5:$G$13,Calculs!$B43,1)</f>
        <v/>
      </c>
      <c r="E23" s="37" t="str">
        <f aca="false">IF(INDEX(Participants!$F$5:$F$13,Calculs!$L43,1)="","",INDEX(Participants!$F$5:$F$13,Calculs!$L43,1))</f>
        <v/>
      </c>
      <c r="F23" s="36"/>
      <c r="G23" s="33" t="str">
        <f aca="false">INDEX(Participants!$G$5:$G$13,Calculs!$C43,1)</f>
        <v/>
      </c>
      <c r="H23" s="37" t="str">
        <f aca="false">IF(INDEX(Participants!$F$5:$F$13,Calculs!$M43,1)="","",INDEX(Participants!$F$5:$F$13,Calculs!$M43,1))</f>
        <v/>
      </c>
      <c r="I23" s="40"/>
      <c r="J23" s="35"/>
    </row>
    <row r="24" customFormat="false" ht="19.85" hidden="false" customHeight="true" outlineLevel="0" collapsed="false">
      <c r="A24" s="27" t="s">
        <v>9</v>
      </c>
      <c r="B24" s="27" t="s">
        <v>10</v>
      </c>
      <c r="C24" s="28"/>
      <c r="D24" s="29" t="s">
        <v>11</v>
      </c>
      <c r="E24" s="29" t="s">
        <v>6</v>
      </c>
      <c r="F24" s="27" t="s">
        <v>12</v>
      </c>
      <c r="G24" s="30" t="s">
        <v>13</v>
      </c>
      <c r="H24" s="30" t="s">
        <v>6</v>
      </c>
      <c r="I24" s="28"/>
      <c r="J24" s="27" t="s">
        <v>14</v>
      </c>
    </row>
    <row r="25" customFormat="false" ht="19.85" hidden="false" customHeight="true" outlineLevel="0" collapsed="false">
      <c r="A25" s="31" t="n">
        <f aca="false">A22+1</f>
        <v>8</v>
      </c>
      <c r="B25" s="32" t="n">
        <v>1</v>
      </c>
      <c r="C25" s="38"/>
      <c r="D25" s="33" t="str">
        <f aca="false">INDEX(Participants!$G$5:$G$13,Calculs!$B45,1)</f>
        <v/>
      </c>
      <c r="E25" s="34" t="str">
        <f aca="false">IF(INDEX(Participants!$F$5:$F$13,Calculs!$L45,1)="","",INDEX(Participants!$F$5:$F$13,Calculs!$L45,1))</f>
        <v/>
      </c>
      <c r="F25" s="31"/>
      <c r="G25" s="33" t="str">
        <f aca="false">INDEX(Participants!$G$5:$G$13,Calculs!$C45,1)</f>
        <v/>
      </c>
      <c r="H25" s="34" t="str">
        <f aca="false">IF(INDEX(Participants!$F$5:$F$13,Calculs!$M45,1)="","",INDEX(Participants!$F$5:$F$13,Calculs!$M45,1))</f>
        <v/>
      </c>
      <c r="I25" s="38"/>
      <c r="J25" s="35"/>
    </row>
    <row r="26" customFormat="false" ht="19.85" hidden="false" customHeight="true" outlineLevel="0" collapsed="false">
      <c r="A26" s="39"/>
      <c r="B26" s="32" t="n">
        <v>2</v>
      </c>
      <c r="C26" s="40"/>
      <c r="D26" s="33" t="str">
        <f aca="false">INDEX(Participants!$G$5:$G$13,Calculs!$B46,1)</f>
        <v/>
      </c>
      <c r="E26" s="34" t="str">
        <f aca="false">IF(INDEX(Participants!$F$5:$F$13,Calculs!$L46,1)="","",INDEX(Participants!$F$5:$F$13,Calculs!$L46,1))</f>
        <v/>
      </c>
      <c r="F26" s="36"/>
      <c r="G26" s="33" t="str">
        <f aca="false">INDEX(Participants!$G$5:$G$13,Calculs!$C46,1)</f>
        <v/>
      </c>
      <c r="H26" s="34" t="str">
        <f aca="false">IF(INDEX(Participants!$F$5:$F$13,Calculs!$M46,1)="","",INDEX(Participants!$F$5:$F$13,Calculs!$M46,1))</f>
        <v/>
      </c>
      <c r="I26" s="40"/>
      <c r="J26" s="35"/>
    </row>
    <row r="27" customFormat="false" ht="19.85" hidden="false" customHeight="true" outlineLevel="0" collapsed="false">
      <c r="A27" s="27" t="s">
        <v>9</v>
      </c>
      <c r="B27" s="27" t="s">
        <v>10</v>
      </c>
      <c r="C27" s="28"/>
      <c r="D27" s="29" t="s">
        <v>11</v>
      </c>
      <c r="E27" s="29" t="s">
        <v>6</v>
      </c>
      <c r="F27" s="27" t="s">
        <v>12</v>
      </c>
      <c r="G27" s="30" t="s">
        <v>13</v>
      </c>
      <c r="H27" s="30" t="s">
        <v>6</v>
      </c>
      <c r="I27" s="28"/>
      <c r="J27" s="27" t="s">
        <v>14</v>
      </c>
    </row>
    <row r="28" customFormat="false" ht="19.85" hidden="false" customHeight="true" outlineLevel="0" collapsed="false">
      <c r="A28" s="31" t="n">
        <f aca="false">A25+1</f>
        <v>9</v>
      </c>
      <c r="B28" s="32" t="n">
        <v>1</v>
      </c>
      <c r="C28" s="38"/>
      <c r="D28" s="33" t="str">
        <f aca="false">INDEX(Participants!$G$5:$G$13,Calculs!$B48,1)</f>
        <v/>
      </c>
      <c r="E28" s="34" t="str">
        <f aca="false">IF(INDEX(Participants!$F$5:$F$13,Calculs!$L48,1)="","",INDEX(Participants!$F$5:$F$13,Calculs!$L48,1))</f>
        <v/>
      </c>
      <c r="F28" s="31"/>
      <c r="G28" s="33" t="str">
        <f aca="false">INDEX(Participants!$G$5:$G$13,Calculs!$C48,1)</f>
        <v/>
      </c>
      <c r="H28" s="34" t="str">
        <f aca="false">IF(INDEX(Participants!$F$5:$F$13,Calculs!$M48,1)="","",INDEX(Participants!$F$5:$F$13,Calculs!$M48,1))</f>
        <v/>
      </c>
      <c r="I28" s="38"/>
      <c r="J28" s="35"/>
    </row>
    <row r="29" customFormat="false" ht="19.85" hidden="false" customHeight="true" outlineLevel="0" collapsed="false">
      <c r="A29" s="39"/>
      <c r="B29" s="32" t="n">
        <v>2</v>
      </c>
      <c r="C29" s="40"/>
      <c r="D29" s="33" t="str">
        <f aca="false">INDEX(Participants!$G$5:$G$13,Calculs!$B49,1)</f>
        <v/>
      </c>
      <c r="E29" s="34" t="str">
        <f aca="false">IF(INDEX(Participants!$F$5:$F$13,Calculs!$L49,1)="","",INDEX(Participants!$F$5:$F$13,Calculs!$L49,1))</f>
        <v/>
      </c>
      <c r="F29" s="36"/>
      <c r="G29" s="33" t="str">
        <f aca="false">INDEX(Participants!$G$5:$G$13,Calculs!$C49,1)</f>
        <v/>
      </c>
      <c r="H29" s="37" t="str">
        <f aca="false">IF(INDEX(Participants!$F$5:$F$13,Calculs!$M49,1)="","",INDEX(Participants!$F$5:$F$13,Calculs!$M49,1))</f>
        <v/>
      </c>
      <c r="I29" s="40"/>
      <c r="J29" s="35"/>
    </row>
    <row r="30" customFormat="false" ht="12.8" hidden="false" customHeight="false" outlineLevel="0" collapsed="false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A2:J2"/>
  </mergeCells>
  <dataValidations count="1">
    <dataValidation allowBlank="true" operator="equal" showDropDown="false" showErrorMessage="true" showInputMessage="false" sqref="J4:J5 J7:J8 J10:J11 J13:J14 J16:J17 J19:J20 J22:J23 J25:J26 J28:J29" type="list">
      <formula1>"B,J"</formula1>
      <formula2>0</formula2>
    </dataValidation>
  </dataValidations>
  <printOptions headings="false" gridLines="false" gridLinesSet="true" horizontalCentered="false" verticalCentered="false"/>
  <pageMargins left="0.5" right="0.5" top="0.75" bottom="0.2777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2.75" zeroHeight="false" outlineLevelRow="0" outlineLevelCol="0"/>
  <cols>
    <col collapsed="false" customWidth="true" hidden="false" outlineLevel="0" max="2" min="1" style="1" width="7.28"/>
    <col collapsed="false" customWidth="true" hidden="false" outlineLevel="0" max="3" min="3" style="1" width="1.47"/>
    <col collapsed="false" customWidth="true" hidden="false" outlineLevel="0" max="4" min="4" style="1" width="23.35"/>
    <col collapsed="false" customWidth="true" hidden="false" outlineLevel="0" max="5" min="5" style="1" width="3.5"/>
    <col collapsed="false" customWidth="true" hidden="false" outlineLevel="0" max="6" min="6" style="1" width="3.23"/>
    <col collapsed="false" customWidth="true" hidden="false" outlineLevel="0" max="7" min="7" style="1" width="23.35"/>
    <col collapsed="false" customWidth="true" hidden="false" outlineLevel="0" max="8" min="8" style="1" width="3.5"/>
    <col collapsed="false" customWidth="true" hidden="false" outlineLevel="0" max="9" min="9" style="1" width="1.47"/>
    <col collapsed="false" customWidth="true" hidden="false" outlineLevel="0" max="10" min="10" style="1" width="7.82"/>
    <col collapsed="false" customWidth="true" hidden="false" outlineLevel="0" max="257" min="11" style="1" width="7.28"/>
    <col collapsed="false" customWidth="true" hidden="false" outlineLevel="0" max="1025" min="258" style="0" width="7.28"/>
  </cols>
  <sheetData>
    <row r="1" customFormat="false" ht="150" hidden="false" customHeight="true" outlineLevel="0" collapsed="false"/>
    <row r="2" customFormat="false" ht="19.7" hidden="false" customHeight="true" outlineLevel="0" collapsed="false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</row>
    <row r="3" customFormat="false" ht="19.85" hidden="false" customHeight="true" outlineLevel="0" collapsed="false">
      <c r="A3" s="27" t="s">
        <v>9</v>
      </c>
      <c r="B3" s="27" t="s">
        <v>10</v>
      </c>
      <c r="C3" s="28"/>
      <c r="D3" s="29" t="s">
        <v>11</v>
      </c>
      <c r="E3" s="29" t="s">
        <v>6</v>
      </c>
      <c r="F3" s="27" t="s">
        <v>12</v>
      </c>
      <c r="G3" s="30" t="s">
        <v>13</v>
      </c>
      <c r="H3" s="30" t="s">
        <v>6</v>
      </c>
      <c r="I3" s="28"/>
      <c r="J3" s="27" t="s">
        <v>14</v>
      </c>
      <c r="N3" s="0"/>
    </row>
    <row r="4" customFormat="false" ht="19.85" hidden="false" customHeight="true" outlineLevel="0" collapsed="false">
      <c r="A4" s="31" t="n">
        <f aca="false">'RR page 1'!A28+1</f>
        <v>10</v>
      </c>
      <c r="B4" s="32" t="n">
        <v>1</v>
      </c>
      <c r="C4" s="31"/>
      <c r="D4" s="42" t="str">
        <f aca="false">INDEX(Participants!$G$5:$G$13,Calculs!$B51,1)</f>
        <v/>
      </c>
      <c r="E4" s="43" t="str">
        <f aca="false">IF(INDEX(Participants!$F$5:$F$13,Calculs!$L51,1)="","",INDEX(Participants!$F$5:$F$13,Calculs!$L51,1))</f>
        <v/>
      </c>
      <c r="F4" s="31"/>
      <c r="G4" s="44" t="str">
        <f aca="false">INDEX(Participants!$G$5:$G$13,Calculs!$C51,1)</f>
        <v/>
      </c>
      <c r="H4" s="37" t="str">
        <f aca="false">IF(INDEX(Participants!$F$5:$F$13,Calculs!$M51,1)="","",INDEX(Participants!$F$5:$F$13,Calculs!$M51,1))</f>
        <v/>
      </c>
      <c r="I4" s="31"/>
      <c r="J4" s="35"/>
      <c r="O4" s="0"/>
      <c r="P4" s="0"/>
    </row>
    <row r="5" customFormat="false" ht="19.85" hidden="false" customHeight="true" outlineLevel="0" collapsed="false">
      <c r="A5" s="36"/>
      <c r="B5" s="32" t="n">
        <v>2</v>
      </c>
      <c r="C5" s="36"/>
      <c r="D5" s="33" t="str">
        <f aca="false">INDEX(Participants!$G$5:$G$13,Calculs!$B52,1)</f>
        <v/>
      </c>
      <c r="E5" s="37" t="str">
        <f aca="false">IF(INDEX(Participants!$F$5:$F$13,Calculs!$L52,1)="","",INDEX(Participants!$F$5:$F$13,Calculs!$L52,1))</f>
        <v/>
      </c>
      <c r="F5" s="36"/>
      <c r="G5" s="44" t="str">
        <f aca="false">INDEX(Participants!$G$5:$G$13,Calculs!$C52,1)</f>
        <v/>
      </c>
      <c r="H5" s="37" t="str">
        <f aca="false">IF(INDEX(Participants!$F$5:$F$13,Calculs!$M52,1)="","",INDEX(Participants!$F$5:$F$13,Calculs!$M52,1))</f>
        <v/>
      </c>
      <c r="I5" s="36"/>
      <c r="J5" s="35"/>
    </row>
    <row r="6" customFormat="false" ht="19.85" hidden="false" customHeight="true" outlineLevel="0" collapsed="false">
      <c r="A6" s="27" t="s">
        <v>9</v>
      </c>
      <c r="B6" s="27" t="s">
        <v>10</v>
      </c>
      <c r="C6" s="28"/>
      <c r="D6" s="29" t="s">
        <v>11</v>
      </c>
      <c r="E6" s="29" t="s">
        <v>6</v>
      </c>
      <c r="F6" s="27" t="s">
        <v>12</v>
      </c>
      <c r="G6" s="30" t="s">
        <v>13</v>
      </c>
      <c r="H6" s="30" t="s">
        <v>6</v>
      </c>
      <c r="I6" s="28"/>
      <c r="J6" s="27" t="s">
        <v>14</v>
      </c>
    </row>
    <row r="7" customFormat="false" ht="19.85" hidden="false" customHeight="true" outlineLevel="0" collapsed="false">
      <c r="A7" s="31" t="n">
        <f aca="false">A4+1</f>
        <v>11</v>
      </c>
      <c r="B7" s="32" t="n">
        <v>1</v>
      </c>
      <c r="C7" s="31"/>
      <c r="D7" s="33" t="str">
        <f aca="false">INDEX(Participants!$G$5:$G$13,Calculs!$B54,1)</f>
        <v/>
      </c>
      <c r="E7" s="45" t="str">
        <f aca="false">IF(INDEX(Participants!$F$5:$F$13,Calculs!$L54,1)="","",INDEX(Participants!$F$5:$F$13,Calculs!$L54,1))</f>
        <v/>
      </c>
      <c r="F7" s="31"/>
      <c r="G7" s="44" t="str">
        <f aca="false">INDEX(Participants!$G$5:$G$13,Calculs!$C54,1)</f>
        <v/>
      </c>
      <c r="H7" s="45" t="str">
        <f aca="false">IF(INDEX(Participants!$F$5:$F$13,Calculs!$M54,1)="","",INDEX(Participants!$F$5:$F$13,Calculs!$M54,1))</f>
        <v/>
      </c>
      <c r="I7" s="31"/>
      <c r="J7" s="35"/>
    </row>
    <row r="8" customFormat="false" ht="19.85" hidden="false" customHeight="true" outlineLevel="0" collapsed="false">
      <c r="A8" s="36"/>
      <c r="B8" s="32" t="n">
        <v>2</v>
      </c>
      <c r="C8" s="36"/>
      <c r="D8" s="33" t="str">
        <f aca="false">INDEX(Participants!$G$5:$G$13,Calculs!$B55,1)</f>
        <v/>
      </c>
      <c r="E8" s="45" t="str">
        <f aca="false">IF(INDEX(Participants!$F$5:$F$13,Calculs!$L55,1)="","",INDEX(Participants!$F$5:$F$13,Calculs!$L55,1))</f>
        <v/>
      </c>
      <c r="F8" s="36"/>
      <c r="G8" s="44" t="str">
        <f aca="false">INDEX(Participants!$G$5:$G$13,Calculs!$C52,1)</f>
        <v/>
      </c>
      <c r="H8" s="45" t="str">
        <f aca="false">IF(INDEX(Participants!$F$5:$F$13,Calculs!$M55,1)="","",INDEX(Participants!$F$5:$F$13,Calculs!$M55,1))</f>
        <v/>
      </c>
      <c r="I8" s="36"/>
      <c r="J8" s="35"/>
    </row>
    <row r="9" customFormat="false" ht="19.85" hidden="false" customHeight="true" outlineLevel="0" collapsed="false">
      <c r="A9" s="27" t="s">
        <v>9</v>
      </c>
      <c r="B9" s="27" t="s">
        <v>10</v>
      </c>
      <c r="C9" s="28"/>
      <c r="D9" s="29" t="s">
        <v>11</v>
      </c>
      <c r="E9" s="29" t="s">
        <v>6</v>
      </c>
      <c r="F9" s="27" t="s">
        <v>12</v>
      </c>
      <c r="G9" s="30" t="s">
        <v>13</v>
      </c>
      <c r="H9" s="30" t="s">
        <v>6</v>
      </c>
      <c r="I9" s="28"/>
      <c r="J9" s="27" t="s">
        <v>14</v>
      </c>
    </row>
    <row r="10" customFormat="false" ht="19.85" hidden="false" customHeight="true" outlineLevel="0" collapsed="false">
      <c r="A10" s="31" t="n">
        <f aca="false">A7+1</f>
        <v>12</v>
      </c>
      <c r="B10" s="32" t="n">
        <v>1</v>
      </c>
      <c r="C10" s="31"/>
      <c r="D10" s="33" t="str">
        <f aca="false">INDEX(Participants!$G$5:$G$13,Calculs!$B57,1)</f>
        <v/>
      </c>
      <c r="E10" s="45" t="str">
        <f aca="false">IF(INDEX(Participants!$F$5:$F$13,Calculs!$L57,1)="","",INDEX(Participants!$F$5:$F$13,Calculs!$L57,1))</f>
        <v/>
      </c>
      <c r="F10" s="31"/>
      <c r="G10" s="44" t="str">
        <f aca="false">INDEX(Participants!$G$5:$G$13,Calculs!$C57,1)</f>
        <v/>
      </c>
      <c r="H10" s="37" t="str">
        <f aca="false">IF(INDEX(Participants!$F$5:$F$13,Calculs!$M57,1)="","",INDEX(Participants!$F$5:$F$13,Calculs!$M57,1))</f>
        <v/>
      </c>
      <c r="I10" s="31"/>
      <c r="J10" s="35"/>
    </row>
    <row r="11" customFormat="false" ht="19.85" hidden="false" customHeight="true" outlineLevel="0" collapsed="false">
      <c r="A11" s="36"/>
      <c r="B11" s="32" t="n">
        <v>2</v>
      </c>
      <c r="C11" s="36"/>
      <c r="D11" s="33" t="str">
        <f aca="false">INDEX(Participants!$G$5:$G$13,Calculs!$B58,1)</f>
        <v/>
      </c>
      <c r="E11" s="45" t="str">
        <f aca="false">IF(INDEX(Participants!$F$5:$F$13,Calculs!$L58,1)="","",INDEX(Participants!$F$5:$F$13,Calculs!$L58,1))</f>
        <v/>
      </c>
      <c r="F11" s="36"/>
      <c r="G11" s="44" t="str">
        <f aca="false">INDEX(Participants!$G$5:$G$13,Calculs!$C58,1)</f>
        <v/>
      </c>
      <c r="H11" s="37" t="str">
        <f aca="false">IF(INDEX(Participants!$F$5:$F$13,Calculs!$M58,1)="","",INDEX(Participants!$F$5:$F$13,Calculs!$M58,1))</f>
        <v/>
      </c>
      <c r="I11" s="36"/>
      <c r="J11" s="35"/>
    </row>
    <row r="12" customFormat="false" ht="19.85" hidden="false" customHeight="true" outlineLevel="0" collapsed="false">
      <c r="A12" s="27" t="s">
        <v>9</v>
      </c>
      <c r="B12" s="27" t="s">
        <v>10</v>
      </c>
      <c r="C12" s="28"/>
      <c r="D12" s="29" t="s">
        <v>11</v>
      </c>
      <c r="E12" s="29" t="s">
        <v>6</v>
      </c>
      <c r="F12" s="27" t="s">
        <v>12</v>
      </c>
      <c r="G12" s="30" t="s">
        <v>13</v>
      </c>
      <c r="H12" s="30" t="s">
        <v>6</v>
      </c>
      <c r="I12" s="28"/>
      <c r="J12" s="27" t="s">
        <v>14</v>
      </c>
    </row>
    <row r="13" customFormat="false" ht="19.85" hidden="false" customHeight="true" outlineLevel="0" collapsed="false">
      <c r="A13" s="31" t="n">
        <f aca="false">A10+1</f>
        <v>13</v>
      </c>
      <c r="B13" s="32" t="n">
        <v>1</v>
      </c>
      <c r="C13" s="31"/>
      <c r="D13" s="33" t="str">
        <f aca="false">INDEX(Participants!$G$5:$G$13,Calculs!$B60,1)</f>
        <v/>
      </c>
      <c r="E13" s="45" t="str">
        <f aca="false">IF(INDEX(Participants!$F$5:$F$13,Calculs!$L60,1)="","",INDEX(Participants!$F$5:$F$13,Calculs!$L60,1))</f>
        <v/>
      </c>
      <c r="F13" s="31"/>
      <c r="G13" s="44" t="str">
        <f aca="false">INDEX(Participants!$G$5:$G$13,Calculs!$C60,1)</f>
        <v/>
      </c>
      <c r="H13" s="34" t="str">
        <f aca="false">IF(INDEX(Participants!$F$5:$F$13,Calculs!$M60,1)="","",INDEX(Participants!$F$5:$F$13,Calculs!$M60,1))</f>
        <v/>
      </c>
      <c r="I13" s="31"/>
      <c r="J13" s="35"/>
    </row>
    <row r="14" customFormat="false" ht="19.85" hidden="false" customHeight="true" outlineLevel="0" collapsed="false">
      <c r="A14" s="36"/>
      <c r="B14" s="32" t="n">
        <v>2</v>
      </c>
      <c r="C14" s="36"/>
      <c r="D14" s="33" t="str">
        <f aca="false">INDEX(Participants!$G$5:$G$13,Calculs!$B61,1)</f>
        <v/>
      </c>
      <c r="E14" s="45" t="str">
        <f aca="false">IF(INDEX(Participants!$F$5:$F$13,Calculs!$L61,1)="","",INDEX(Participants!$F$5:$F$13,Calculs!$L61,1))</f>
        <v/>
      </c>
      <c r="F14" s="36"/>
      <c r="G14" s="44" t="str">
        <f aca="false">INDEX(Participants!$G$5:$G$13,Calculs!$C61,1)</f>
        <v/>
      </c>
      <c r="H14" s="37" t="str">
        <f aca="false">IF(INDEX(Participants!$F$5:$F$13,Calculs!$M61,1)="","",INDEX(Participants!$F$5:$F$13,Calculs!$M61,1))</f>
        <v/>
      </c>
      <c r="I14" s="36"/>
      <c r="J14" s="35"/>
    </row>
    <row r="15" customFormat="false" ht="19.85" hidden="false" customHeight="true" outlineLevel="0" collapsed="false">
      <c r="A15" s="27" t="s">
        <v>9</v>
      </c>
      <c r="B15" s="27" t="s">
        <v>10</v>
      </c>
      <c r="C15" s="28"/>
      <c r="D15" s="29" t="s">
        <v>11</v>
      </c>
      <c r="E15" s="29" t="s">
        <v>6</v>
      </c>
      <c r="F15" s="27" t="s">
        <v>12</v>
      </c>
      <c r="G15" s="30" t="s">
        <v>13</v>
      </c>
      <c r="H15" s="30" t="s">
        <v>6</v>
      </c>
      <c r="I15" s="28"/>
      <c r="J15" s="27" t="s">
        <v>14</v>
      </c>
    </row>
    <row r="16" customFormat="false" ht="19.85" hidden="false" customHeight="true" outlineLevel="0" collapsed="false">
      <c r="A16" s="31" t="n">
        <f aca="false">A13+1</f>
        <v>14</v>
      </c>
      <c r="B16" s="32" t="n">
        <v>1</v>
      </c>
      <c r="C16" s="31"/>
      <c r="D16" s="33" t="str">
        <f aca="false">INDEX(Participants!$G$5:$G$13,Calculs!$B63,1)</f>
        <v/>
      </c>
      <c r="E16" s="45" t="str">
        <f aca="false">IF(INDEX(Participants!$F$5:$F$13,Calculs!$L63,1)="","",INDEX(Participants!$F$5:$F$13,Calculs!$L63,1))</f>
        <v/>
      </c>
      <c r="F16" s="31"/>
      <c r="G16" s="44" t="str">
        <f aca="false">INDEX(Participants!$G$5:$G$13,Calculs!$C63,1)</f>
        <v/>
      </c>
      <c r="H16" s="34" t="str">
        <f aca="false">IF(INDEX(Participants!$F$5:$F$13,Calculs!$M63,1)="","",INDEX(Participants!$F$5:$F$13,Calculs!$M63,1))</f>
        <v/>
      </c>
      <c r="I16" s="31"/>
      <c r="J16" s="35"/>
    </row>
    <row r="17" customFormat="false" ht="19.85" hidden="false" customHeight="true" outlineLevel="0" collapsed="false">
      <c r="A17" s="36"/>
      <c r="B17" s="32" t="n">
        <v>2</v>
      </c>
      <c r="C17" s="36"/>
      <c r="D17" s="33" t="str">
        <f aca="false">INDEX(Participants!$G$5:$G$13,Calculs!$B64,1)</f>
        <v/>
      </c>
      <c r="E17" s="37" t="str">
        <f aca="false">IF(INDEX(Participants!$F$5:$F$13,Calculs!$L64,1)="","",INDEX(Participants!$F$5:$F$13,Calculs!$L64,1))</f>
        <v/>
      </c>
      <c r="F17" s="36"/>
      <c r="G17" s="44" t="str">
        <f aca="false">INDEX(Participants!$G$5:$G$13,Calculs!$C64,1)</f>
        <v/>
      </c>
      <c r="H17" s="34" t="str">
        <f aca="false">IF(INDEX(Participants!$F$5:$F$13,Calculs!$M64,1)="","",INDEX(Participants!$F$5:$F$13,Calculs!$M64,1))</f>
        <v/>
      </c>
      <c r="I17" s="36"/>
      <c r="J17" s="35"/>
    </row>
    <row r="18" customFormat="false" ht="19.85" hidden="false" customHeight="true" outlineLevel="0" collapsed="false">
      <c r="A18" s="27" t="s">
        <v>9</v>
      </c>
      <c r="B18" s="27" t="s">
        <v>10</v>
      </c>
      <c r="C18" s="28"/>
      <c r="D18" s="29" t="s">
        <v>11</v>
      </c>
      <c r="E18" s="29" t="s">
        <v>6</v>
      </c>
      <c r="F18" s="27" t="s">
        <v>12</v>
      </c>
      <c r="G18" s="30" t="s">
        <v>13</v>
      </c>
      <c r="H18" s="30" t="s">
        <v>6</v>
      </c>
      <c r="I18" s="28"/>
      <c r="J18" s="27" t="s">
        <v>14</v>
      </c>
    </row>
    <row r="19" customFormat="false" ht="19.85" hidden="false" customHeight="true" outlineLevel="0" collapsed="false">
      <c r="A19" s="31" t="n">
        <f aca="false">A16+1</f>
        <v>15</v>
      </c>
      <c r="B19" s="32" t="n">
        <v>1</v>
      </c>
      <c r="C19" s="31"/>
      <c r="D19" s="33" t="str">
        <f aca="false">INDEX(Participants!$G$5:$G$13,Calculs!$B66,1)</f>
        <v/>
      </c>
      <c r="E19" s="45" t="str">
        <f aca="false">IF(INDEX(Participants!$F$5:$F$13,Calculs!$L66,1)="","",INDEX(Participants!$F$5:$F$13,Calculs!$L66,1))</f>
        <v/>
      </c>
      <c r="F19" s="31"/>
      <c r="G19" s="44" t="str">
        <f aca="false">INDEX(Participants!$G$5:$G$13,Calculs!$C66,1)</f>
        <v/>
      </c>
      <c r="H19" s="34" t="str">
        <f aca="false">IF(INDEX(Participants!$F$5:$F$13,Calculs!$M66,1)="","",INDEX(Participants!$F$5:$F$13,Calculs!$M66,1))</f>
        <v/>
      </c>
      <c r="I19" s="31"/>
      <c r="J19" s="35"/>
    </row>
    <row r="20" customFormat="false" ht="19.85" hidden="false" customHeight="true" outlineLevel="0" collapsed="false">
      <c r="A20" s="36"/>
      <c r="B20" s="32" t="n">
        <v>2</v>
      </c>
      <c r="C20" s="36"/>
      <c r="D20" s="33" t="str">
        <f aca="false">INDEX(Participants!$G$5:$G$13,Calculs!$B67,1)</f>
        <v/>
      </c>
      <c r="E20" s="45" t="str">
        <f aca="false">IF(INDEX(Participants!$F$5:$F$13,Calculs!$L67,1)="","",INDEX(Participants!$F$5:$F$13,Calculs!$L67,1))</f>
        <v/>
      </c>
      <c r="F20" s="36"/>
      <c r="G20" s="44" t="str">
        <f aca="false">INDEX(Participants!$G$5:$G$13,Calculs!$C67,1)</f>
        <v/>
      </c>
      <c r="H20" s="37" t="str">
        <f aca="false">IF(INDEX(Participants!$F$5:$F$13,Calculs!$M67,1)="","",INDEX(Participants!$F$5:$F$13,Calculs!$M67,1))</f>
        <v/>
      </c>
      <c r="I20" s="36"/>
      <c r="J20" s="35"/>
    </row>
    <row r="21" customFormat="false" ht="19.85" hidden="false" customHeight="true" outlineLevel="0" collapsed="false">
      <c r="A21" s="27" t="s">
        <v>9</v>
      </c>
      <c r="B21" s="27" t="s">
        <v>10</v>
      </c>
      <c r="C21" s="28"/>
      <c r="D21" s="29" t="s">
        <v>11</v>
      </c>
      <c r="E21" s="29" t="s">
        <v>6</v>
      </c>
      <c r="F21" s="27" t="s">
        <v>12</v>
      </c>
      <c r="G21" s="30" t="s">
        <v>13</v>
      </c>
      <c r="H21" s="30" t="s">
        <v>6</v>
      </c>
      <c r="I21" s="28"/>
      <c r="J21" s="27" t="s">
        <v>14</v>
      </c>
    </row>
    <row r="22" customFormat="false" ht="19.85" hidden="false" customHeight="true" outlineLevel="0" collapsed="false">
      <c r="A22" s="31" t="n">
        <f aca="false">A19+1</f>
        <v>16</v>
      </c>
      <c r="B22" s="32" t="n">
        <v>1</v>
      </c>
      <c r="C22" s="31"/>
      <c r="D22" s="33" t="str">
        <f aca="false">INDEX(Participants!$G$5:$G$13,Calculs!$B69,1)</f>
        <v/>
      </c>
      <c r="E22" s="45" t="str">
        <f aca="false">IF(INDEX(Participants!$F$5:$F$13,Calculs!$L69,1)="","",INDEX(Participants!$F$5:$F$13,Calculs!$L69,1))</f>
        <v/>
      </c>
      <c r="F22" s="31"/>
      <c r="G22" s="44" t="str">
        <f aca="false">INDEX(Participants!$G$5:$G$13,Calculs!$C69,1)</f>
        <v/>
      </c>
      <c r="H22" s="37" t="str">
        <f aca="false">IF(INDEX(Participants!$F$5:$F$13,Calculs!$M69,1)="","",INDEX(Participants!$F$5:$F$13,Calculs!$M69,1))</f>
        <v/>
      </c>
      <c r="I22" s="31"/>
      <c r="J22" s="35"/>
    </row>
    <row r="23" customFormat="false" ht="19.85" hidden="false" customHeight="true" outlineLevel="0" collapsed="false">
      <c r="A23" s="36"/>
      <c r="B23" s="32" t="n">
        <v>2</v>
      </c>
      <c r="C23" s="36"/>
      <c r="D23" s="33" t="str">
        <f aca="false">INDEX(Participants!$G$5:$G$13,Calculs!$B70,1)</f>
        <v/>
      </c>
      <c r="E23" s="45" t="str">
        <f aca="false">IF(INDEX(Participants!$F$5:$F$13,Calculs!$L70,1)="","",INDEX(Participants!$F$5:$F$13,Calculs!$L70,1))</f>
        <v/>
      </c>
      <c r="F23" s="36"/>
      <c r="G23" s="44" t="str">
        <f aca="false">INDEX(Participants!$G$5:$G$13,Calculs!$C70,1)</f>
        <v/>
      </c>
      <c r="H23" s="37" t="str">
        <f aca="false">IF(INDEX(Participants!$F$5:$F$13,Calculs!$M70,1)="","",INDEX(Participants!$F$5:$F$13,Calculs!$M70,1))</f>
        <v/>
      </c>
      <c r="I23" s="36"/>
      <c r="J23" s="35"/>
    </row>
    <row r="24" customFormat="false" ht="19.85" hidden="false" customHeight="true" outlineLevel="0" collapsed="false">
      <c r="A24" s="27" t="s">
        <v>9</v>
      </c>
      <c r="B24" s="27" t="s">
        <v>10</v>
      </c>
      <c r="C24" s="28"/>
      <c r="D24" s="29" t="s">
        <v>11</v>
      </c>
      <c r="E24" s="29" t="s">
        <v>6</v>
      </c>
      <c r="F24" s="27" t="s">
        <v>12</v>
      </c>
      <c r="G24" s="30" t="s">
        <v>13</v>
      </c>
      <c r="H24" s="30" t="s">
        <v>6</v>
      </c>
      <c r="I24" s="28"/>
      <c r="J24" s="27" t="s">
        <v>14</v>
      </c>
    </row>
    <row r="25" customFormat="false" ht="19.85" hidden="false" customHeight="true" outlineLevel="0" collapsed="false">
      <c r="A25" s="31" t="n">
        <f aca="false">A22+1</f>
        <v>17</v>
      </c>
      <c r="B25" s="32" t="n">
        <v>1</v>
      </c>
      <c r="C25" s="31"/>
      <c r="D25" s="33" t="str">
        <f aca="false">INDEX(Participants!$G$5:$G$13,Calculs!$B72,1)</f>
        <v/>
      </c>
      <c r="E25" s="37" t="str">
        <f aca="false">IF(INDEX(Participants!$F$5:$F$13,Calculs!$L72,1)="","",INDEX(Participants!$F$5:$F$13,Calculs!$L72,1))</f>
        <v/>
      </c>
      <c r="F25" s="31"/>
      <c r="G25" s="44" t="str">
        <f aca="false">INDEX(Participants!$G$5:$G$13,Calculs!$C72,1)</f>
        <v/>
      </c>
      <c r="H25" s="34" t="str">
        <f aca="false">IF(INDEX(Participants!$F$5:$F$13,Calculs!$M72,1)="","",INDEX(Participants!$F$5:$F$13,Calculs!$M72,1))</f>
        <v/>
      </c>
      <c r="I25" s="31"/>
      <c r="J25" s="35"/>
    </row>
    <row r="26" customFormat="false" ht="19.85" hidden="false" customHeight="true" outlineLevel="0" collapsed="false">
      <c r="A26" s="36"/>
      <c r="B26" s="32" t="n">
        <v>2</v>
      </c>
      <c r="C26" s="36"/>
      <c r="D26" s="33" t="str">
        <f aca="false">INDEX(Participants!$G$5:$G$13,Calculs!$B73,1)</f>
        <v/>
      </c>
      <c r="E26" s="45" t="str">
        <f aca="false">IF(INDEX(Participants!$F$5:$F$13,Calculs!$L73,1)="","",INDEX(Participants!$F$5:$F$13,Calculs!$L73,1))</f>
        <v/>
      </c>
      <c r="F26" s="36"/>
      <c r="G26" s="44" t="str">
        <f aca="false">INDEX(Participants!$G$5:$G$13,Calculs!$C73,1)</f>
        <v/>
      </c>
      <c r="H26" s="34" t="str">
        <f aca="false">IF(INDEX(Participants!$F$5:$F$13,Calculs!$M73,1)="","",INDEX(Participants!$F$5:$F$13,Calculs!$M73,1))</f>
        <v/>
      </c>
      <c r="I26" s="36"/>
      <c r="J26" s="35"/>
    </row>
    <row r="27" customFormat="false" ht="19.85" hidden="false" customHeight="true" outlineLevel="0" collapsed="false">
      <c r="A27" s="27" t="s">
        <v>9</v>
      </c>
      <c r="B27" s="27" t="s">
        <v>10</v>
      </c>
      <c r="C27" s="28"/>
      <c r="D27" s="29" t="s">
        <v>11</v>
      </c>
      <c r="E27" s="29" t="s">
        <v>6</v>
      </c>
      <c r="F27" s="27" t="s">
        <v>12</v>
      </c>
      <c r="G27" s="30" t="s">
        <v>13</v>
      </c>
      <c r="H27" s="30" t="s">
        <v>6</v>
      </c>
      <c r="I27" s="28"/>
      <c r="J27" s="27" t="s">
        <v>14</v>
      </c>
    </row>
    <row r="28" customFormat="false" ht="19.85" hidden="false" customHeight="true" outlineLevel="0" collapsed="false">
      <c r="A28" s="31" t="n">
        <f aca="false">A25+1</f>
        <v>18</v>
      </c>
      <c r="B28" s="32" t="n">
        <v>1</v>
      </c>
      <c r="C28" s="31"/>
      <c r="D28" s="33" t="str">
        <f aca="false">INDEX(Participants!$G$5:$G$13,Calculs!$B75,1)</f>
        <v/>
      </c>
      <c r="E28" s="37" t="str">
        <f aca="false">IF(INDEX(Participants!$F$5:$F$13,Calculs!$L75,1)="","",INDEX(Participants!$F$5:$F$13,Calculs!$L75,1))</f>
        <v/>
      </c>
      <c r="F28" s="31"/>
      <c r="G28" s="44" t="str">
        <f aca="false">INDEX(Participants!$G$5:$G$13,Calculs!$C75,1)</f>
        <v/>
      </c>
      <c r="H28" s="34" t="str">
        <f aca="false">IF(INDEX(Participants!$F$5:$F$13,Calculs!$M75,1)="","",INDEX(Participants!$F$5:$F$13,Calculs!$M75,1))</f>
        <v/>
      </c>
      <c r="I28" s="31"/>
      <c r="J28" s="35"/>
    </row>
    <row r="29" customFormat="false" ht="19.85" hidden="false" customHeight="true" outlineLevel="0" collapsed="false">
      <c r="A29" s="36"/>
      <c r="B29" s="32" t="n">
        <v>2</v>
      </c>
      <c r="C29" s="36"/>
      <c r="D29" s="33" t="str">
        <f aca="false">INDEX(Participants!$G$5:$G$13,Calculs!$B76,1)</f>
        <v/>
      </c>
      <c r="E29" s="45" t="str">
        <f aca="false">IF(INDEX(Participants!$F$5:$F$13,Calculs!$L76,1)="","",INDEX(Participants!$F$5:$F$13,Calculs!$L76,1))</f>
        <v/>
      </c>
      <c r="F29" s="36"/>
      <c r="G29" s="44" t="str">
        <f aca="false">INDEX(Participants!$G$5:$G$13,Calculs!$C76,1)</f>
        <v/>
      </c>
      <c r="H29" s="37" t="str">
        <f aca="false">IF(INDEX(Participants!$F$5:$F$13,Calculs!$M76,1)="","",INDEX(Participants!$F$5:$F$13,Calculs!$M76,1))</f>
        <v/>
      </c>
      <c r="I29" s="36"/>
      <c r="J29" s="35"/>
    </row>
    <row r="30" customFormat="false" ht="12.8" hidden="false" customHeight="false" outlineLevel="0" collapsed="false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A2:J2"/>
  </mergeCells>
  <dataValidations count="1">
    <dataValidation allowBlank="true" operator="equal" showDropDown="false" showErrorMessage="true" showInputMessage="false" sqref="J4:J5 J7:J8 J10:J11 J13:J14 J16:J17 J19:J20 J22:J23 J25:J26 J28:J29" type="list">
      <formula1>"B,J"</formula1>
      <formula2>0</formula2>
    </dataValidation>
  </dataValidations>
  <printOptions headings="false" gridLines="false" gridLinesSet="true" horizontalCentered="false" verticalCentered="false"/>
  <pageMargins left="0.5" right="0.5" top="0.75" bottom="0.2777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W1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3" activeCellId="0" sqref="M3"/>
    </sheetView>
  </sheetViews>
  <sheetFormatPr defaultRowHeight="12.8" zeroHeight="false" outlineLevelRow="0" outlineLevelCol="0"/>
  <cols>
    <col collapsed="false" customWidth="true" hidden="false" outlineLevel="0" max="1" min="1" style="1" width="8.09"/>
    <col collapsed="false" customWidth="true" hidden="false" outlineLevel="0" max="2" min="2" style="1" width="26.43"/>
    <col collapsed="false" customWidth="true" hidden="false" outlineLevel="0" max="3" min="3" style="1" width="3.23"/>
    <col collapsed="false" customWidth="true" hidden="false" outlineLevel="0" max="12" min="4" style="1" width="3.57"/>
    <col collapsed="false" customWidth="true" hidden="false" outlineLevel="0" max="13" min="13" style="1" width="6.35"/>
    <col collapsed="false" customWidth="true" hidden="false" outlineLevel="0" max="14" min="14" style="1" width="7.68"/>
    <col collapsed="false" customWidth="true" hidden="false" outlineLevel="0" max="15" min="15" style="1" width="7.01"/>
    <col collapsed="false" customWidth="true" hidden="false" outlineLevel="0" max="16" min="16" style="1" width="7.68"/>
    <col collapsed="false" customWidth="true" hidden="true" outlineLevel="0" max="18" min="17" style="1" width="8.48"/>
    <col collapsed="false" customWidth="true" hidden="true" outlineLevel="0" max="19" min="19" style="1" width="6.61"/>
    <col collapsed="false" customWidth="true" hidden="true" outlineLevel="0" max="20" min="20" style="1" width="3.78"/>
    <col collapsed="false" customWidth="true" hidden="true" outlineLevel="0" max="21" min="21" style="1" width="26.97"/>
    <col collapsed="false" customWidth="true" hidden="false" outlineLevel="0" max="256" min="22" style="1" width="26.43"/>
    <col collapsed="false" customWidth="true" hidden="false" outlineLevel="0" max="1023" min="257" style="0" width="26.43"/>
    <col collapsed="false" customWidth="false" hidden="false" outlineLevel="0" max="1025" min="1024" style="0" width="11.52"/>
  </cols>
  <sheetData>
    <row r="1" customFormat="false" ht="93" hidden="false" customHeight="true" outlineLevel="0" collapsed="false"/>
    <row r="2" customFormat="false" ht="150.25" hidden="false" customHeight="true" outlineLevel="0" collapsed="false">
      <c r="B2" s="46" t="s">
        <v>16</v>
      </c>
      <c r="C2" s="46"/>
      <c r="D2" s="47" t="str">
        <f aca="false">$B3</f>
        <v/>
      </c>
      <c r="E2" s="48" t="str">
        <f aca="false">$B4</f>
        <v/>
      </c>
      <c r="F2" s="48" t="str">
        <f aca="false">$B5</f>
        <v/>
      </c>
      <c r="G2" s="48" t="str">
        <f aca="false">$B6</f>
        <v/>
      </c>
      <c r="H2" s="48" t="str">
        <f aca="false">$B7</f>
        <v/>
      </c>
      <c r="I2" s="48" t="str">
        <f aca="false">$B8</f>
        <v/>
      </c>
      <c r="J2" s="48" t="str">
        <f aca="false">$B9</f>
        <v/>
      </c>
      <c r="K2" s="48" t="str">
        <f aca="false">$B10</f>
        <v/>
      </c>
      <c r="L2" s="48" t="str">
        <f aca="false">$B11</f>
        <v/>
      </c>
      <c r="M2" s="49" t="s">
        <v>17</v>
      </c>
      <c r="N2" s="50" t="s">
        <v>18</v>
      </c>
      <c r="O2" s="51" t="s">
        <v>19</v>
      </c>
      <c r="P2" s="52" t="s">
        <v>20</v>
      </c>
      <c r="R2" s="53"/>
      <c r="S2" s="54"/>
      <c r="T2" s="54"/>
      <c r="U2" s="55" t="s">
        <v>21</v>
      </c>
      <c r="V2" s="56"/>
    </row>
    <row r="3" customFormat="false" ht="19.9" hidden="false" customHeight="true" outlineLevel="0" collapsed="false">
      <c r="B3" s="57" t="str">
        <f aca="false">Participants!$G5</f>
        <v/>
      </c>
      <c r="C3" s="57"/>
      <c r="D3" s="58"/>
      <c r="E3" s="59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F3" s="60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G3" s="60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H3" s="60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I3" s="59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J3" s="60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K3" s="60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L3" s="59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M3" s="61"/>
      <c r="N3" s="62" t="str">
        <f aca="false">IF(AND($D3="",$E3="",$F3="",$G3="",$H3="",$I3="",$J3="",$K3="",$L3=""),"",SUM($D3:$M3))</f>
        <v/>
      </c>
      <c r="O3" s="63" t="str">
        <f aca="false">IF($N3="","",ROUND(100*SUM($D3:$M3)/COUNT($D3:$L3),1))</f>
        <v/>
      </c>
      <c r="P3" s="64" t="str">
        <f aca="false">IF($S$13=0,"",IF($N3="","",INDEX($T$3:$T$11,MATCH($O3,$S$3:$S$11,0),1)))</f>
        <v/>
      </c>
      <c r="R3" s="65" t="n">
        <f aca="false">COUNTIF(Calculs!$N$24:$N$71,CONCATENATE("=",Calculs!$A3))</f>
        <v>0</v>
      </c>
      <c r="S3" s="66" t="e">
        <f aca="false">LARGE($O$3:$O$11,$T3)</f>
        <v>#VALUE!</v>
      </c>
      <c r="T3" s="66" t="n">
        <v>1</v>
      </c>
      <c r="U3" s="67" t="str">
        <f aca="false">IF(Calculs!$N$80=Calculs!$O$81,INDEX($B$3:$B$11,MATCH($T3,$P$3:$P$11,0),1),"")</f>
        <v/>
      </c>
      <c r="V3" s="56"/>
      <c r="W3" s="0"/>
    </row>
    <row r="4" customFormat="false" ht="19.9" hidden="false" customHeight="true" outlineLevel="0" collapsed="false">
      <c r="B4" s="68" t="str">
        <f aca="false">Participants!$G6</f>
        <v/>
      </c>
      <c r="C4" s="68"/>
      <c r="D4" s="69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E4" s="70"/>
      <c r="F4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G4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H4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I4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J4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K4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L4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M4" s="72"/>
      <c r="N4" s="73" t="str">
        <f aca="false">IF(AND($D4="",$E4="",$F4="",$G4="",$H4="",$I4="",$J4="",$K4="",$L4=""),"",SUM($D4:$M4))</f>
        <v/>
      </c>
      <c r="O4" s="71" t="str">
        <f aca="false">IF($N4="","",ROUND(100*SUM($D4:$M4)/COUNT($D4:$L4),1))</f>
        <v/>
      </c>
      <c r="P4" s="74" t="str">
        <f aca="false">IF($S$13=0,"",IF($N4="","",INDEX($T$3:$T$11,MATCH($O4,$S$3:$S$11,0),1)))</f>
        <v/>
      </c>
      <c r="R4" s="65" t="n">
        <f aca="false">COUNTIF(Calculs!$N$24:$N$71,CONCATENATE("=",Calculs!$A4))</f>
        <v>0</v>
      </c>
      <c r="S4" s="66" t="e">
        <f aca="false">LARGE($O$3:$O$11,$T4)</f>
        <v>#VALUE!</v>
      </c>
      <c r="T4" s="66" t="n">
        <v>2</v>
      </c>
      <c r="U4" s="67" t="str">
        <f aca="false">IF(Calculs!$N$80=Calculs!$O$81,INDEX($B$3:$B$11,MATCH($T4,$P$3:$P$11,0),1),"")</f>
        <v/>
      </c>
      <c r="V4" s="56"/>
    </row>
    <row r="5" customFormat="false" ht="19.9" hidden="false" customHeight="true" outlineLevel="0" collapsed="false">
      <c r="B5" s="75" t="str">
        <f aca="false">Participants!$G7</f>
        <v/>
      </c>
      <c r="C5" s="75"/>
      <c r="D5" s="69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E5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F5" s="70"/>
      <c r="G5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H5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I5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J5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K5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L5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M5" s="76"/>
      <c r="N5" s="69" t="str">
        <f aca="false">IF(AND($D5="",$E5="",$F5="",$G5="",$H5="",$I5="",$J5="",$K5="",$L5=""),"",SUM($D5:$M5))</f>
        <v/>
      </c>
      <c r="O5" s="71" t="str">
        <f aca="false">IF($N5="","",ROUND(100*SUM($D5:$M5)/COUNT($D5:$L5),1))</f>
        <v/>
      </c>
      <c r="P5" s="77" t="str">
        <f aca="false">IF($S$13=0,"",IF($N5="","",INDEX($T$3:$T$11,MATCH($O5,$S$3:$S$11,0),1)))</f>
        <v/>
      </c>
      <c r="R5" s="65" t="n">
        <f aca="false">COUNTIF(Calculs!$N$24:$N$71,CONCATENATE("=",Calculs!$A5))</f>
        <v>0</v>
      </c>
      <c r="S5" s="66" t="e">
        <f aca="false">LARGE($O$3:$O$11,$T5)</f>
        <v>#VALUE!</v>
      </c>
      <c r="T5" s="66" t="n">
        <v>3</v>
      </c>
      <c r="U5" s="67" t="str">
        <f aca="false">IF(Calculs!$N$80=Calculs!$O$81,INDEX($B$3:$B$11,MATCH($T5,$P$3:$P$11,0),1),"")</f>
        <v/>
      </c>
      <c r="V5" s="56"/>
    </row>
    <row r="6" customFormat="false" ht="19.9" hidden="false" customHeight="true" outlineLevel="0" collapsed="false">
      <c r="B6" s="75" t="str">
        <f aca="false">Participants!$G8</f>
        <v/>
      </c>
      <c r="C6" s="75"/>
      <c r="D6" s="69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E6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F6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G6" s="70"/>
      <c r="H6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I6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J6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K6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L6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M6" s="76"/>
      <c r="N6" s="69" t="str">
        <f aca="false">IF(AND($D6="",$E6="",$F6="",$G6="",$H6="",$I6="",$J6="",$K6="",$L6=""),"",SUM($D6:$M6))</f>
        <v/>
      </c>
      <c r="O6" s="71" t="str">
        <f aca="false">IF($N6="","",ROUND(100*SUM($D6:$M6)/COUNT($D6:$L6),1))</f>
        <v/>
      </c>
      <c r="P6" s="77" t="str">
        <f aca="false">IF($S$13=0,"",IF($N6="","",INDEX($T$3:$T$11,MATCH($O6,$S$3:$S$11,0),1)))</f>
        <v/>
      </c>
      <c r="R6" s="65" t="n">
        <f aca="false">COUNTIF(Calculs!$N$24:$N$71,CONCATENATE("=",Calculs!$A6))</f>
        <v>0</v>
      </c>
      <c r="S6" s="66" t="e">
        <f aca="false">LARGE($O$3:$O$11,$T6)</f>
        <v>#VALUE!</v>
      </c>
      <c r="T6" s="66" t="n">
        <v>4</v>
      </c>
      <c r="U6" s="67" t="str">
        <f aca="false">IF(Calculs!$N$80=Calculs!$O$81,INDEX($B$3:$B$11,MATCH($T6,$P$3:$P$11,0),1),"")</f>
        <v/>
      </c>
      <c r="V6" s="56"/>
    </row>
    <row r="7" customFormat="false" ht="19.9" hidden="false" customHeight="true" outlineLevel="0" collapsed="false">
      <c r="B7" s="75" t="str">
        <f aca="false">Participants!$G9</f>
        <v/>
      </c>
      <c r="C7" s="75"/>
      <c r="D7" s="69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E7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F7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G7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H7" s="70"/>
      <c r="I7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J7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K7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L7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M7" s="76"/>
      <c r="N7" s="69" t="str">
        <f aca="false">IF(AND($D7="",$E7="",$F7="",$G7="",$H7="",$I7="",$J7="",$K7="",$L7=""),"",SUM($D7:$M7))</f>
        <v/>
      </c>
      <c r="O7" s="71" t="str">
        <f aca="false">IF($N7="","",ROUND(100*SUM($D7:$M7)/COUNT($D7:$L7),1))</f>
        <v/>
      </c>
      <c r="P7" s="77" t="str">
        <f aca="false">IF($S$13=0,"",IF($N7="","",INDEX($T$3:$T$11,MATCH($O7,$S$3:$S$11,0),1)))</f>
        <v/>
      </c>
      <c r="R7" s="65" t="n">
        <f aca="false">COUNTIF(Calculs!$N$24:$N$71,CONCATENATE("=",Calculs!$A7))</f>
        <v>0</v>
      </c>
      <c r="S7" s="66" t="e">
        <f aca="false">LARGE($O$3:$O$11,$T7)</f>
        <v>#VALUE!</v>
      </c>
      <c r="T7" s="66" t="n">
        <v>5</v>
      </c>
      <c r="U7" s="67" t="str">
        <f aca="false">IF(Calculs!$N$80=Calculs!$O$81,INDEX($B$3:$B$11,MATCH($T7,$P$3:$P$11,0),1),"")</f>
        <v/>
      </c>
      <c r="V7" s="56"/>
    </row>
    <row r="8" customFormat="false" ht="19.9" hidden="false" customHeight="true" outlineLevel="0" collapsed="false">
      <c r="B8" s="75" t="str">
        <f aca="false">Participants!$G10</f>
        <v/>
      </c>
      <c r="C8" s="75"/>
      <c r="D8" s="69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E8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F8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G8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H8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I8" s="70"/>
      <c r="J8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K8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L8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M8" s="76"/>
      <c r="N8" s="69" t="str">
        <f aca="false">IF(AND($D8="",$E8="",$F8="",$G8="",$H8="",$I8="",$J8="",$K8="",$L8=""),"",SUM($D8:$M8))</f>
        <v/>
      </c>
      <c r="O8" s="71" t="str">
        <f aca="false">IF($N8="","",ROUND(100*SUM($D8:$M8)/COUNT($D8:$L8),1))</f>
        <v/>
      </c>
      <c r="P8" s="77" t="str">
        <f aca="false">IF($S$13=0,"",IF($N8="","",INDEX($T$3:$T$11,MATCH($O8,$S$3:$S$11,0),1)))</f>
        <v/>
      </c>
      <c r="R8" s="65" t="n">
        <f aca="false">COUNTIF(Calculs!$N$24:$N$71,CONCATENATE("=",Calculs!$A8))</f>
        <v>0</v>
      </c>
      <c r="S8" s="66" t="e">
        <f aca="false">LARGE($O$3:$O$11,$T8)</f>
        <v>#VALUE!</v>
      </c>
      <c r="T8" s="66" t="n">
        <v>6</v>
      </c>
      <c r="U8" s="67" t="str">
        <f aca="false">IF(Calculs!$N$80=Calculs!$O$81,INDEX($B$3:$B$11,MATCH($T8,$P$3:$P$11,0),1),"")</f>
        <v/>
      </c>
      <c r="V8" s="56"/>
    </row>
    <row r="9" customFormat="false" ht="19.9" hidden="false" customHeight="true" outlineLevel="0" collapsed="false">
      <c r="B9" s="75" t="str">
        <f aca="false">Participants!$G11</f>
        <v/>
      </c>
      <c r="C9" s="75"/>
      <c r="D9" s="69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E9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F9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G9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H9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I9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J9" s="70"/>
      <c r="K9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L9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M9" s="76"/>
      <c r="N9" s="69" t="str">
        <f aca="false">IF(AND($D9="",$E9="",$F9="",$G9="",$H9="",$I9="",$J9="",$K9="",$L9=""),"",SUM($D9:$M9))</f>
        <v/>
      </c>
      <c r="O9" s="71" t="str">
        <f aca="false">IF($N9="","",ROUND(100*SUM($D9:$M9)/COUNT($D9:$L9),1))</f>
        <v/>
      </c>
      <c r="P9" s="77" t="str">
        <f aca="false">IF($S$13=0,"",IF($N9="","",INDEX($T$3:$T$11,MATCH($O9,$S$3:$S$11,0),1)))</f>
        <v/>
      </c>
      <c r="R9" s="65" t="n">
        <f aca="false">COUNTIF(Calculs!$N$24:$N$71,CONCATENATE("=",Calculs!$A9))</f>
        <v>0</v>
      </c>
      <c r="S9" s="66" t="e">
        <f aca="false">LARGE($O$3:$O$11,$T9)</f>
        <v>#VALUE!</v>
      </c>
      <c r="T9" s="66" t="n">
        <v>7</v>
      </c>
      <c r="U9" s="67" t="str">
        <f aca="false">IF(Calculs!$N$80=Calculs!$O$81,INDEX($B$3:$B$11,MATCH($T9,$P$3:$P$11,0),1),"")</f>
        <v/>
      </c>
      <c r="V9" s="56"/>
    </row>
    <row r="10" customFormat="false" ht="19.9" hidden="false" customHeight="true" outlineLevel="0" collapsed="false">
      <c r="B10" s="75" t="str">
        <f aca="false">Participants!$G12</f>
        <v/>
      </c>
      <c r="C10" s="75"/>
      <c r="D10" s="69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E10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F10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G10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H10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I10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J10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K10" s="70"/>
      <c r="L10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M10" s="76"/>
      <c r="N10" s="69" t="str">
        <f aca="false">IF(AND($D10="",$E10="",$F10="",$G10="",$H10="",$I10="",$J10="",$K10="",$L10=""),"",SUM($D10:$M10))</f>
        <v/>
      </c>
      <c r="O10" s="71" t="str">
        <f aca="false">IF($N10="","",ROUND(100*SUM($D10:$M10)/COUNT($D10:$L10),1))</f>
        <v/>
      </c>
      <c r="P10" s="77" t="str">
        <f aca="false">IF($S$13=0,"",IF($N10="","",INDEX($T$3:$T$11,MATCH($O10,$S$3:$S$11,0),1)))</f>
        <v/>
      </c>
      <c r="R10" s="65" t="n">
        <f aca="false">COUNTIF(Calculs!$N$24:$N$71,CONCATENATE("=",Calculs!$A10))</f>
        <v>0</v>
      </c>
      <c r="S10" s="66" t="e">
        <f aca="false">LARGE($O$3:$O$11,$T10)</f>
        <v>#VALUE!</v>
      </c>
      <c r="T10" s="66" t="n">
        <v>8</v>
      </c>
      <c r="U10" s="67" t="str">
        <f aca="false">IF(Calculs!$N$80=Calculs!$O$81,INDEX($B$3:$B$11,MATCH($T10,$P$3:$P$11,0),1),"")</f>
        <v/>
      </c>
      <c r="V10" s="56"/>
    </row>
    <row r="11" customFormat="false" ht="19.9" hidden="false" customHeight="true" outlineLevel="0" collapsed="false">
      <c r="B11" s="78" t="str">
        <f aca="false">Participants!$G13</f>
        <v/>
      </c>
      <c r="C11" s="78"/>
      <c r="D11" s="79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E11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F11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G11" s="71" t="str">
        <f aca="false">IF(INDEX(Calculs!$N$24:$N$77,MATCH(CONCATENATE(CHOOSE(ROW()-1,"A","B","C","D","E","F","G","H","I","J"),COLUMN()-1," ",CHOOSE(COLUMN()-2,"A","B","C","D","E","F","G","H","I","J"),ROW()),Calculs!$R$24:$R$77,0),1)="","",IF(INDEX(Calculs!$N$24:$N$77,MATCH(CONCATENATE(CHOOSE(ROW()-1,"A","B","C","D","E","F","G","H","I","J"),COLUMN()-1," ",CHOOSE(COLUMN()-2,"A","B","C","D","E","F","G","H","I","J"),ROW()),Calculs!$R$24:$R$77,0),1)=(ROW()-2),1,0))</f>
        <v/>
      </c>
      <c r="H11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I11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J11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K11" s="71" t="str">
        <f aca="false">IF(INDEX(Calculs!$N$24:$N$77,MATCH(CONCATENATE(CHOOSE(COLUMN()-2,"A","B","C","D","E","F","G","H","I","J"),ROW()," ",CHOOSE(ROW()-1,"A","B","C","D","E","F","G","H","I","J"),COLUMN()-1),Calculs!$R$24:$R$77,0),1)="","",IF(INDEX(Calculs!$N$24:$N$77,MATCH(CONCATENATE(CHOOSE(COLUMN()-2,"A","B","C","D","E","F","G","H","I","J"),ROW()," ",CHOOSE(ROW()-1,"A","B","C","D","E","F","G","H","I","J"),COLUMN()-1),Calculs!$R$24:$R$77,0),1)=(ROW()-2),1,0))</f>
        <v/>
      </c>
      <c r="L11" s="70"/>
      <c r="M11" s="76"/>
      <c r="N11" s="69" t="str">
        <f aca="false">IF(AND($D11="",$E11="",$F11="",$G11="",$H11="",$I11="",$J11="",$K11="",$L11=""),"",SUM($D11:$M11))</f>
        <v/>
      </c>
      <c r="O11" s="71" t="str">
        <f aca="false">IF($N11="","",ROUND(100*SUM($D11:$M11)/COUNT($D11:$L11),1))</f>
        <v/>
      </c>
      <c r="P11" s="77" t="str">
        <f aca="false">IF($S$13=0,"",IF($N11="","",INDEX($T$3:$T$11,MATCH($O11,$S$3:$S$11,0),1)))</f>
        <v/>
      </c>
      <c r="R11" s="65" t="n">
        <f aca="false">COUNTIF(Calculs!$N$24:$N$71,CONCATENATE("=",Calculs!$A11))</f>
        <v>0</v>
      </c>
      <c r="S11" s="66" t="e">
        <f aca="false">LARGE($O$3:$O$11,$T11)</f>
        <v>#VALUE!</v>
      </c>
      <c r="T11" s="66" t="n">
        <v>9</v>
      </c>
      <c r="U11" s="67" t="str">
        <f aca="false">IF(Calculs!$N$80=Calculs!$O$81,INDEX($B$3:$B$11,MATCH($T11,$P$3:$P$11,0),1),"")</f>
        <v/>
      </c>
      <c r="V11" s="56"/>
    </row>
    <row r="12" customFormat="false" ht="19.9" hidden="false" customHeight="true" outlineLevel="0" collapsed="false">
      <c r="B12" s="80" t="str">
        <f aca="false">CONCATENATE("Résultat ",IF(Calculs!$N$80=Calculs!$O$81,"définitif ","provisoire "),"après ",Calculs!N80,IF(Calculs!$N$80&gt;1," matchs "," match "),"/",Calculs!$O$81)</f>
        <v>Résultat provisoire après 0 match /36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2"/>
      <c r="O12" s="82"/>
      <c r="P12" s="83"/>
      <c r="Q12" s="84"/>
      <c r="R12" s="85"/>
      <c r="S12" s="85"/>
      <c r="T12" s="85"/>
      <c r="U12" s="86"/>
    </row>
    <row r="13" customFormat="false" ht="19.5" hidden="true" customHeight="true" outlineLevel="0" collapsed="false">
      <c r="B13" s="87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5"/>
      <c r="S13" s="85" t="n">
        <f aca="false">COUNT($S$3:$S$11)</f>
        <v>0</v>
      </c>
      <c r="T13" s="85"/>
      <c r="U13" s="86"/>
    </row>
  </sheetData>
  <sheetProtection sheet="true" objects="true" scenarios="true" selectLockedCells="true"/>
  <mergeCells count="10"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rintOptions headings="false" gridLines="false" gridLinesSet="true" horizontalCentered="false" verticalCentered="false"/>
  <pageMargins left="1" right="1" top="0.984027777777778" bottom="0.444444444444444" header="0.511805555555555" footer="0.2777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&amp;L&amp;"Times New Roman,Normal"&amp;12JPvC&amp;C&amp;"Times New Roman,Normal"&amp;12&amp;A&amp;R&amp;"Times New Roman,Normal"&amp;12&amp;F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fals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B17" activeCellId="0" sqref="B17"/>
    </sheetView>
  </sheetViews>
  <sheetFormatPr defaultRowHeight="12.75" zeroHeight="false" outlineLevelRow="0" outlineLevelCol="0"/>
  <cols>
    <col collapsed="false" customWidth="true" hidden="false" outlineLevel="0" max="1" min="1" style="1" width="16.6"/>
    <col collapsed="false" customWidth="true" hidden="false" outlineLevel="0" max="2" min="2" style="1" width="6.74"/>
    <col collapsed="false" customWidth="true" hidden="false" outlineLevel="0" max="3" min="3" style="1" width="1.47"/>
    <col collapsed="false" customWidth="true" hidden="false" outlineLevel="0" max="4" min="4" style="1" width="31.96"/>
    <col collapsed="false" customWidth="true" hidden="false" outlineLevel="0" max="5" min="5" style="1" width="1.47"/>
    <col collapsed="false" customWidth="true" hidden="false" outlineLevel="0" max="6" min="6" style="1" width="7.68"/>
    <col collapsed="false" customWidth="true" hidden="false" outlineLevel="0" max="257" min="7" style="1" width="6.74"/>
    <col collapsed="false" customWidth="true" hidden="false" outlineLevel="0" max="1025" min="258" style="0" width="6.74"/>
  </cols>
  <sheetData>
    <row r="1" customFormat="false" ht="253.35" hidden="false" customHeight="true" outlineLevel="0" collapsed="false"/>
    <row r="2" customFormat="false" ht="19.7" hidden="false" customHeight="true" outlineLevel="0" collapsed="false">
      <c r="B2" s="26" t="s">
        <v>21</v>
      </c>
      <c r="C2" s="26"/>
      <c r="D2" s="26"/>
      <c r="E2" s="26"/>
      <c r="F2" s="26"/>
    </row>
    <row r="3" customFormat="false" ht="20.65" hidden="false" customHeight="true" outlineLevel="0" collapsed="false">
      <c r="B3" s="11" t="s">
        <v>22</v>
      </c>
      <c r="C3" s="90"/>
      <c r="D3" s="11" t="s">
        <v>5</v>
      </c>
      <c r="E3" s="90"/>
      <c r="F3" s="11" t="s">
        <v>23</v>
      </c>
    </row>
    <row r="4" customFormat="false" ht="20.65" hidden="false" customHeight="true" outlineLevel="0" collapsed="false">
      <c r="B4" s="14" t="n">
        <v>1</v>
      </c>
      <c r="C4" s="91"/>
      <c r="D4" s="92" t="str">
        <f aca="false">IF(ISERROR(Résultats!$U3),"",IF(Résultats!$U3="","",Résultats!$U3))</f>
        <v/>
      </c>
      <c r="E4" s="91"/>
      <c r="F4" s="93" t="str">
        <f aca="false">IF($D4="","",INDEX(Résultats!$N$3:$N$11,MATCH(Résultats!$T3,Résultats!$P$3:$P$11,0),1))</f>
        <v/>
      </c>
    </row>
    <row r="5" customFormat="false" ht="20.65" hidden="false" customHeight="true" outlineLevel="0" collapsed="false">
      <c r="B5" s="14" t="n">
        <v>2</v>
      </c>
      <c r="C5" s="94"/>
      <c r="D5" s="92" t="str">
        <f aca="false">IF(ISERROR(Résultats!$U4),"",IF(Résultats!$U4="","",Résultats!$U4))</f>
        <v/>
      </c>
      <c r="E5" s="94"/>
      <c r="F5" s="93" t="str">
        <f aca="false">IF($D5="","",INDEX(Résultats!$N$3:$N$11,MATCH(Résultats!$T4,Résultats!$P$3:$P$11,0),1))</f>
        <v/>
      </c>
    </row>
    <row r="6" customFormat="false" ht="20.65" hidden="false" customHeight="true" outlineLevel="0" collapsed="false">
      <c r="B6" s="14" t="n">
        <v>3</v>
      </c>
      <c r="C6" s="94"/>
      <c r="D6" s="92" t="str">
        <f aca="false">IF(ISERROR(Résultats!$U5),"",IF(Résultats!$U5="","",Résultats!$U5))</f>
        <v/>
      </c>
      <c r="E6" s="94"/>
      <c r="F6" s="93" t="str">
        <f aca="false">IF($D6="","",INDEX(Résultats!$N$3:$N$11,MATCH(Résultats!$T5,Résultats!$P$3:$P$11,0),1))</f>
        <v/>
      </c>
    </row>
    <row r="7" customFormat="false" ht="20.65" hidden="false" customHeight="true" outlineLevel="0" collapsed="false">
      <c r="B7" s="14" t="n">
        <v>4</v>
      </c>
      <c r="C7" s="94"/>
      <c r="D7" s="92" t="str">
        <f aca="false">IF(ISERROR(Résultats!$U6),"",IF(Résultats!$U6="","",Résultats!$U6))</f>
        <v/>
      </c>
      <c r="E7" s="94"/>
      <c r="F7" s="93" t="str">
        <f aca="false">IF($D7="","",INDEX(Résultats!$N$3:$N$11,MATCH(Résultats!$T6,Résultats!$P$3:$P$11,0),1))</f>
        <v/>
      </c>
    </row>
    <row r="8" customFormat="false" ht="20.65" hidden="false" customHeight="true" outlineLevel="0" collapsed="false">
      <c r="B8" s="14" t="n">
        <v>5</v>
      </c>
      <c r="C8" s="94"/>
      <c r="D8" s="92" t="str">
        <f aca="false">IF(ISERROR(Résultats!$U7),"",IF(Résultats!$U7="","",Résultats!$U7))</f>
        <v/>
      </c>
      <c r="E8" s="94"/>
      <c r="F8" s="93" t="str">
        <f aca="false">IF($D8="","",INDEX(Résultats!$N$3:$N$11,MATCH(Résultats!$T7,Résultats!$P$3:$P$11,0),1))</f>
        <v/>
      </c>
    </row>
    <row r="9" customFormat="false" ht="20.65" hidden="false" customHeight="true" outlineLevel="0" collapsed="false">
      <c r="B9" s="14" t="n">
        <v>6</v>
      </c>
      <c r="C9" s="94"/>
      <c r="D9" s="92" t="str">
        <f aca="false">IF(ISERROR(Résultats!$U8),"",IF(Résultats!$U8="","",Résultats!$U8))</f>
        <v/>
      </c>
      <c r="E9" s="94"/>
      <c r="F9" s="93" t="str">
        <f aca="false">IF($D9="","",INDEX(Résultats!$N$3:$N$11,MATCH(Résultats!$T8,Résultats!$P$3:$P$11,0),1))</f>
        <v/>
      </c>
    </row>
    <row r="10" customFormat="false" ht="20.65" hidden="false" customHeight="true" outlineLevel="0" collapsed="false">
      <c r="B10" s="14" t="n">
        <v>7</v>
      </c>
      <c r="C10" s="94"/>
      <c r="D10" s="92" t="str">
        <f aca="false">IF(ISERROR(Résultats!$U9),"",IF(Résultats!$U9="","",Résultats!$U9))</f>
        <v/>
      </c>
      <c r="E10" s="94"/>
      <c r="F10" s="93" t="str">
        <f aca="false">IF($D10="","",INDEX(Résultats!$N$3:$N$11,MATCH(Résultats!$T9,Résultats!$P$3:$P$11,0),1))</f>
        <v/>
      </c>
    </row>
    <row r="11" customFormat="false" ht="20.65" hidden="false" customHeight="true" outlineLevel="0" collapsed="false">
      <c r="B11" s="14" t="n">
        <v>8</v>
      </c>
      <c r="C11" s="94"/>
      <c r="D11" s="92" t="str">
        <f aca="false">IF(ISERROR(Résultats!$U10),"",IF(Résultats!$U10="","",Résultats!$U10))</f>
        <v/>
      </c>
      <c r="E11" s="94"/>
      <c r="F11" s="93" t="str">
        <f aca="false">IF($D11="","",INDEX(Résultats!$N$3:$N$11,MATCH(Résultats!$T10,Résultats!$P$3:$P$11,0),1))</f>
        <v/>
      </c>
    </row>
    <row r="12" customFormat="false" ht="20.65" hidden="false" customHeight="true" outlineLevel="0" collapsed="false">
      <c r="B12" s="14" t="n">
        <v>9</v>
      </c>
      <c r="C12" s="95"/>
      <c r="D12" s="92" t="str">
        <f aca="false">IF(ISERROR(Résultats!$U11),"",IF(Résultats!$U11="","",Résultats!$U11))</f>
        <v/>
      </c>
      <c r="E12" s="95"/>
      <c r="F12" s="93" t="str">
        <f aca="false">IF($D12="","",INDEX(Résultats!$N$3:$N$11,MATCH(Résultats!$T11,Résultats!$P$3:$P$11,0),1))</f>
        <v/>
      </c>
    </row>
    <row r="17" customFormat="false" ht="12.8" hidden="false" customHeight="false" outlineLevel="0" collapsed="false">
      <c r="A17" s="96" t="s">
        <v>24</v>
      </c>
      <c r="B17" s="97"/>
      <c r="E17" s="98" t="s">
        <v>25</v>
      </c>
    </row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5" right="0.5" top="0.75" bottom="0.444444444444444" header="0.511805555555555" footer="0.2777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&amp;L&amp;"Times New Roman,Italique"&amp;12JPvC&amp;R&amp;"Times New Roman,Italique"&amp;12&amp;T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10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57" min="1" style="1" width="5.66"/>
    <col collapsed="false" customWidth="true" hidden="false" outlineLevel="0" max="1025" min="258" style="0" width="5.66"/>
  </cols>
  <sheetData>
    <row r="1" customFormat="false" ht="19.85" hidden="false" customHeight="true" outlineLevel="0" collapsed="false">
      <c r="A1" s="99" t="s">
        <v>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85"/>
    </row>
    <row r="2" customFormat="false" ht="19.85" hidden="false" customHeight="true" outlineLevel="0" collapsed="false">
      <c r="A2" s="101" t="s">
        <v>27</v>
      </c>
      <c r="B2" s="102" t="n">
        <v>1</v>
      </c>
      <c r="C2" s="102" t="n">
        <v>2</v>
      </c>
      <c r="D2" s="102" t="n">
        <v>3</v>
      </c>
      <c r="E2" s="102" t="n">
        <v>4</v>
      </c>
      <c r="F2" s="102" t="n">
        <v>5</v>
      </c>
      <c r="G2" s="102" t="n">
        <v>6</v>
      </c>
      <c r="H2" s="102" t="n">
        <v>7</v>
      </c>
      <c r="I2" s="102" t="n">
        <v>8</v>
      </c>
      <c r="J2" s="102" t="n">
        <v>9</v>
      </c>
      <c r="K2" s="100"/>
      <c r="L2" s="100"/>
      <c r="M2" s="103"/>
      <c r="N2" s="104" t="s">
        <v>28</v>
      </c>
      <c r="O2" s="104" t="s">
        <v>29</v>
      </c>
      <c r="P2" s="105"/>
      <c r="Q2" s="103"/>
      <c r="R2" s="103"/>
      <c r="S2" s="106"/>
      <c r="IV2" s="0"/>
      <c r="IW2" s="0"/>
    </row>
    <row r="3" customFormat="false" ht="19.85" hidden="false" customHeight="true" outlineLevel="0" collapsed="false">
      <c r="A3" s="107" t="n">
        <v>1</v>
      </c>
      <c r="B3" s="108"/>
      <c r="C3" s="109" t="n">
        <f aca="false">INDEX($O$24:$O$76,MATCH(CONCATENATE(CHOOSE(ROW()-1,"A","B","C","D","E","F","G","H","I","J"),COLUMN()+1," ",CHOOSE(COLUMN(),"A","B","C","D","E","F","G","H","I","J"),ROW()),$R$24:$R$76,0),1)</f>
        <v>2</v>
      </c>
      <c r="D3" s="110" t="n">
        <f aca="false">INDEX($O$24:$O$76,MATCH(CONCATENATE(CHOOSE(ROW()-1,"A","B","C","D","E","F","G","H","I","J"),COLUMN()+1," ",CHOOSE(COLUMN(),"A","B","C","D","E","F","G","H","I","J"),ROW()),$R$24:$R$76,0),1)</f>
        <v>1</v>
      </c>
      <c r="E3" s="110" t="n">
        <f aca="false">INDEX($O$24:$O$76,MATCH(CONCATENATE(CHOOSE(ROW()-1,"A","B","C","D","E","F","G","H","I","J"),COLUMN()+1," ",CHOOSE(COLUMN(),"A","B","C","D","E","F","G","H","I","J"),ROW()),$R$24:$R$76,0),1)</f>
        <v>1</v>
      </c>
      <c r="F3" s="110" t="n">
        <f aca="false">INDEX($O$24:$O$76,MATCH(CONCATENATE(CHOOSE(ROW()-1,"A","B","C","D","E","F","G","H","I","J"),COLUMN()+1," ",CHOOSE(COLUMN(),"A","B","C","D","E","F","G","H","I","J"),ROW()),$R$24:$R$76,0),1)</f>
        <v>1</v>
      </c>
      <c r="G3" s="111" t="n">
        <f aca="false">INDEX($O$24:$O$78,MATCH(CONCATENATE(CHOOSE(COLUMN(),"A","B","C","D","E","F","G","H","I","J"),ROW()," ",CHOOSE(ROW()-1,"A","B","C","D","E","F","G","H","I","J"),COLUMN()+1),$R$24:$R$78,0),1)</f>
        <v>1</v>
      </c>
      <c r="H3" s="112" t="n">
        <f aca="false">INDEX($O$24:$O$78,MATCH(CONCATENATE(CHOOSE(COLUMN(),"A","B","C","D","E","F","G","H","I","J"),ROW()," ",CHOOSE(ROW()-1,"A","B","C","D","E","F","G","H","I","J"),COLUMN()+1),$R$24:$R$78,0),1)</f>
        <v>1</v>
      </c>
      <c r="I3" s="112" t="n">
        <f aca="false">INDEX($O$24:$O$78,MATCH(CONCATENATE(CHOOSE(COLUMN(),"A","B","C","D","E","F","G","H","I","J"),ROW()," ",CHOOSE(ROW()-1,"A","B","C","D","E","F","G","H","I","J"),COLUMN()+1),$R$24:$R$78,0),1)</f>
        <v>2</v>
      </c>
      <c r="J3" s="112" t="n">
        <f aca="false">INDEX($O$24:$O$78,MATCH(CONCATENATE(CHOOSE(COLUMN(),"A","B","C","D","E","F","G","H","I","J"),ROW()," ",CHOOSE(ROW()-1,"A","B","C","D","E","F","G","H","I","J"),COLUMN()+1),$R$24:$R$78,0),1)</f>
        <v>1</v>
      </c>
      <c r="K3" s="100"/>
      <c r="L3" s="100"/>
      <c r="M3" s="107" t="n">
        <v>1</v>
      </c>
      <c r="N3" s="100" t="n">
        <f aca="false">COUNTIF($B3:$L3,"=1")</f>
        <v>6</v>
      </c>
      <c r="O3" s="100" t="n">
        <f aca="false">COUNTIF($B3:$L3,"=2")</f>
        <v>2</v>
      </c>
      <c r="P3" s="100"/>
      <c r="Q3" s="113" t="n">
        <f aca="false">SUM(N3:O3)</f>
        <v>8</v>
      </c>
      <c r="R3" s="100"/>
      <c r="S3" s="106"/>
      <c r="IV3" s="0"/>
      <c r="IW3" s="0"/>
    </row>
    <row r="4" customFormat="false" ht="19.85" hidden="false" customHeight="true" outlineLevel="0" collapsed="false">
      <c r="A4" s="107" t="n">
        <v>2</v>
      </c>
      <c r="B4" s="112" t="n">
        <f aca="false">INDEX($O$24:$O$78,MATCH(CONCATENATE(CHOOSE(COLUMN(),"A","B","C","D","E","F","G","H","I","J"),ROW()," ",CHOOSE(ROW()-1,"A","B","C","D","E","F","G","H","I","J"),COLUMN()+1),$R$24:$R$78,0),1)</f>
        <v>2</v>
      </c>
      <c r="C4" s="108"/>
      <c r="D4" s="110" t="n">
        <f aca="false">INDEX($O$24:$O$76,MATCH(CONCATENATE(CHOOSE(ROW()-1,"A","B","C","D","E","F","G","H","I","J"),COLUMN()+1," ",CHOOSE(COLUMN(),"A","B","C","D","E","F","G","H","I","J"),ROW()),$R$24:$R$76,0),1)</f>
        <v>2</v>
      </c>
      <c r="E4" s="110" t="n">
        <f aca="false">INDEX($O$24:$O$76,MATCH(CONCATENATE(CHOOSE(ROW()-1,"A","B","C","D","E","F","G","H","I","J"),COLUMN()+1," ",CHOOSE(COLUMN(),"A","B","C","D","E","F","G","H","I","J"),ROW()),$R$24:$R$76,0),1)</f>
        <v>1</v>
      </c>
      <c r="F4" s="110" t="n">
        <f aca="false">INDEX($O$24:$O$76,MATCH(CONCATENATE(CHOOSE(ROW()-1,"A","B","C","D","E","F","G","H","I","J"),COLUMN()+1," ",CHOOSE(COLUMN(),"A","B","C","D","E","F","G","H","I","J"),ROW()),$R$24:$R$76,0),1)</f>
        <v>1</v>
      </c>
      <c r="G4" s="110" t="n">
        <f aca="false">INDEX($O$24:$O$76,MATCH(CONCATENATE(CHOOSE(ROW()-1,"A","B","C","D","E","F","G","H","I","J"),COLUMN()+1," ",CHOOSE(COLUMN(),"A","B","C","D","E","F","G","H","I","J"),ROW()),$R$24:$R$76,0),1)</f>
        <v>1</v>
      </c>
      <c r="H4" s="112" t="n">
        <f aca="false">INDEX($O$24:$O$78,MATCH(CONCATENATE(CHOOSE(COLUMN(),"A","B","C","D","E","F","G","H","I","J"),ROW()," ",CHOOSE(ROW()-1,"A","B","C","D","E","F","G","H","I","J"),COLUMN()+1),$R$24:$R$78,0),1)</f>
        <v>1</v>
      </c>
      <c r="I4" s="112" t="n">
        <f aca="false">INDEX($O$24:$O$78,MATCH(CONCATENATE(CHOOSE(COLUMN(),"A","B","C","D","E","F","G","H","I","J"),ROW()," ",CHOOSE(ROW()-1,"A","B","C","D","E","F","G","H","I","J"),COLUMN()+1),$R$24:$R$78,0),1)</f>
        <v>1</v>
      </c>
      <c r="J4" s="112" t="n">
        <f aca="false">INDEX($O$24:$O$78,MATCH(CONCATENATE(CHOOSE(COLUMN(),"A","B","C","D","E","F","G","H","I","J"),ROW()," ",CHOOSE(ROW()-1,"A","B","C","D","E","F","G","H","I","J"),COLUMN()+1),$R$24:$R$78,0),1)</f>
        <v>2</v>
      </c>
      <c r="K4" s="100"/>
      <c r="L4" s="100"/>
      <c r="M4" s="107" t="n">
        <v>2</v>
      </c>
      <c r="N4" s="100" t="n">
        <f aca="false">COUNTIF($B4:$L4,"=1")</f>
        <v>5</v>
      </c>
      <c r="O4" s="100" t="n">
        <f aca="false">COUNTIF($B4:$L4,"=2")</f>
        <v>3</v>
      </c>
      <c r="P4" s="100"/>
      <c r="Q4" s="113" t="n">
        <f aca="false">SUM(N4:O4)</f>
        <v>8</v>
      </c>
      <c r="R4" s="100"/>
      <c r="S4" s="106"/>
      <c r="IV4" s="0"/>
      <c r="IW4" s="0"/>
    </row>
    <row r="5" customFormat="false" ht="19.85" hidden="false" customHeight="true" outlineLevel="0" collapsed="false">
      <c r="A5" s="107" t="n">
        <v>3</v>
      </c>
      <c r="B5" s="112" t="n">
        <f aca="false">INDEX($O$24:$O$78,MATCH(CONCATENATE(CHOOSE(COLUMN(),"A","B","C","D","E","F","G","H","I","J"),ROW()," ",CHOOSE(ROW()-1,"A","B","C","D","E","F","G","H","I","J"),COLUMN()+1),$R$24:$R$78,0),1)</f>
        <v>1</v>
      </c>
      <c r="C5" s="112" t="n">
        <f aca="false">INDEX($O$24:$O$78,MATCH(CONCATENATE(CHOOSE(COLUMN(),"A","B","C","D","E","F","G","H","I","J"),ROW()," ",CHOOSE(ROW()-1,"A","B","C","D","E","F","G","H","I","J"),COLUMN()+1),$R$24:$R$78,0),1)</f>
        <v>2</v>
      </c>
      <c r="D5" s="108"/>
      <c r="E5" s="110" t="n">
        <f aca="false">INDEX($O$24:$O$76,MATCH(CONCATENATE(CHOOSE(ROW()-1,"A","B","C","D","E","F","G","H","I","J"),COLUMN()+1," ",CHOOSE(COLUMN(),"A","B","C","D","E","F","G","H","I","J"),ROW()),$R$24:$R$76,0),1)</f>
        <v>2</v>
      </c>
      <c r="F5" s="110" t="n">
        <f aca="false">INDEX($O$24:$O$76,MATCH(CONCATENATE(CHOOSE(ROW()-1,"A","B","C","D","E","F","G","H","I","J"),COLUMN()+1," ",CHOOSE(COLUMN(),"A","B","C","D","E","F","G","H","I","J"),ROW()),$R$24:$R$76,0),1)</f>
        <v>1</v>
      </c>
      <c r="G5" s="110" t="n">
        <f aca="false">INDEX($O$24:$O$76,MATCH(CONCATENATE(CHOOSE(ROW()-1,"A","B","C","D","E","F","G","H","I","J"),COLUMN()+1," ",CHOOSE(COLUMN(),"A","B","C","D","E","F","G","H","I","J"),ROW()),$R$24:$R$76,0),1)</f>
        <v>1</v>
      </c>
      <c r="H5" s="110" t="n">
        <f aca="false">INDEX($O$24:$O$76,MATCH(CONCATENATE(CHOOSE(ROW()-1,"A","B","C","D","E","F","G","H","I","J"),COLUMN()+1," ",CHOOSE(COLUMN(),"A","B","C","D","E","F","G","H","I","J"),ROW()),$R$24:$R$76,0),1)</f>
        <v>1</v>
      </c>
      <c r="I5" s="112" t="n">
        <f aca="false">INDEX($O$24:$O$78,MATCH(CONCATENATE(CHOOSE(COLUMN(),"A","B","C","D","E","F","G","H","I","J"),ROW()," ",CHOOSE(ROW()-1,"A","B","C","D","E","F","G","H","I","J"),COLUMN()+1),$R$24:$R$78,0),1)</f>
        <v>2</v>
      </c>
      <c r="J5" s="112" t="n">
        <f aca="false">INDEX($O$24:$O$78,MATCH(CONCATENATE(CHOOSE(COLUMN(),"A","B","C","D","E","F","G","H","I","J"),ROW()," ",CHOOSE(ROW()-1,"A","B","C","D","E","F","G","H","I","J"),COLUMN()+1),$R$24:$R$78,0),1)</f>
        <v>1</v>
      </c>
      <c r="K5" s="100"/>
      <c r="L5" s="100"/>
      <c r="M5" s="107" t="n">
        <v>3</v>
      </c>
      <c r="N5" s="100" t="n">
        <f aca="false">COUNTIF($B5:$L5,"=1")</f>
        <v>5</v>
      </c>
      <c r="O5" s="100" t="n">
        <f aca="false">COUNTIF($B5:$L5,"=2")</f>
        <v>3</v>
      </c>
      <c r="P5" s="100"/>
      <c r="Q5" s="113" t="n">
        <f aca="false">SUM(N5:O5)</f>
        <v>8</v>
      </c>
      <c r="R5" s="100"/>
      <c r="S5" s="106"/>
      <c r="IV5" s="0"/>
      <c r="IW5" s="0"/>
    </row>
    <row r="6" customFormat="false" ht="19.85" hidden="false" customHeight="true" outlineLevel="0" collapsed="false">
      <c r="A6" s="107" t="n">
        <v>4</v>
      </c>
      <c r="B6" s="112" t="n">
        <f aca="false">INDEX($O$24:$O$78,MATCH(CONCATENATE(CHOOSE(COLUMN(),"A","B","C","D","E","F","G","H","I","J"),ROW()," ",CHOOSE(ROW()-1,"A","B","C","D","E","F","G","H","I","J"),COLUMN()+1),$R$24:$R$78,0),1)</f>
        <v>1</v>
      </c>
      <c r="C6" s="112" t="n">
        <f aca="false">INDEX($O$24:$O$78,MATCH(CONCATENATE(CHOOSE(COLUMN(),"A","B","C","D","E","F","G","H","I","J"),ROW()," ",CHOOSE(ROW()-1,"A","B","C","D","E","F","G","H","I","J"),COLUMN()+1),$R$24:$R$78,0),1)</f>
        <v>1</v>
      </c>
      <c r="D6" s="112" t="n">
        <f aca="false">INDEX($O$24:$O$78,MATCH(CONCATENATE(CHOOSE(COLUMN(),"A","B","C","D","E","F","G","H","I","J"),ROW()," ",CHOOSE(ROW()-1,"A","B","C","D","E","F","G","H","I","J"),COLUMN()+1),$R$24:$R$78,0),1)</f>
        <v>2</v>
      </c>
      <c r="E6" s="108"/>
      <c r="F6" s="110" t="n">
        <f aca="false">INDEX($O$24:$O$76,MATCH(CONCATENATE(CHOOSE(ROW()-1,"A","B","C","D","E","F","G","H","I","J"),COLUMN()+1," ",CHOOSE(COLUMN(),"A","B","C","D","E","F","G","H","I","J"),ROW()),$R$24:$R$76,0),1)</f>
        <v>2</v>
      </c>
      <c r="G6" s="110" t="n">
        <f aca="false">INDEX($O$24:$O$76,MATCH(CONCATENATE(CHOOSE(ROW()-1,"A","B","C","D","E","F","G","H","I","J"),COLUMN()+1," ",CHOOSE(COLUMN(),"A","B","C","D","E","F","G","H","I","J"),ROW()),$R$24:$R$76,0),1)</f>
        <v>2</v>
      </c>
      <c r="H6" s="110" t="n">
        <f aca="false">INDEX($O$24:$O$76,MATCH(CONCATENATE(CHOOSE(ROW()-1,"A","B","C","D","E","F","G","H","I","J"),COLUMN()+1," ",CHOOSE(COLUMN(),"A","B","C","D","E","F","G","H","I","J"),ROW()),$R$24:$R$76,0),1)</f>
        <v>1</v>
      </c>
      <c r="I6" s="110" t="n">
        <f aca="false">INDEX($O$24:$O$76,MATCH(CONCATENATE(CHOOSE(ROW()-1,"A","B","C","D","E","F","G","H","I","J"),COLUMN()+1," ",CHOOSE(COLUMN(),"A","B","C","D","E","F","G","H","I","J"),ROW()),$R$24:$R$76,0),1)</f>
        <v>2</v>
      </c>
      <c r="J6" s="112" t="n">
        <f aca="false">INDEX($O$24:$O$78,MATCH(CONCATENATE(CHOOSE(COLUMN(),"A","B","C","D","E","F","G","H","I","J"),ROW()," ",CHOOSE(ROW()-1,"A","B","C","D","E","F","G","H","I","J"),COLUMN()+1),$R$24:$R$78,0),1)</f>
        <v>2</v>
      </c>
      <c r="K6" s="100"/>
      <c r="L6" s="100"/>
      <c r="M6" s="107" t="n">
        <v>4</v>
      </c>
      <c r="N6" s="100" t="n">
        <f aca="false">COUNTIF($B6:$L6,"=1")</f>
        <v>3</v>
      </c>
      <c r="O6" s="100" t="n">
        <f aca="false">COUNTIF($B6:$L6,"=2")</f>
        <v>5</v>
      </c>
      <c r="P6" s="100"/>
      <c r="Q6" s="113" t="n">
        <f aca="false">SUM(N6:O6)</f>
        <v>8</v>
      </c>
      <c r="R6" s="100"/>
      <c r="S6" s="106"/>
      <c r="IV6" s="0"/>
      <c r="IW6" s="0"/>
    </row>
    <row r="7" customFormat="false" ht="19.85" hidden="false" customHeight="true" outlineLevel="0" collapsed="false">
      <c r="A7" s="107" t="n">
        <v>5</v>
      </c>
      <c r="B7" s="112" t="n">
        <f aca="false">INDEX($O$24:$O$78,MATCH(CONCATENATE(CHOOSE(COLUMN(),"A","B","C","D","E","F","G","H","I","J"),ROW()," ",CHOOSE(ROW()-1,"A","B","C","D","E","F","G","H","I","J"),COLUMN()+1),$R$24:$R$78,0),1)</f>
        <v>1</v>
      </c>
      <c r="C7" s="112" t="n">
        <f aca="false">INDEX($O$24:$O$78,MATCH(CONCATENATE(CHOOSE(COLUMN(),"A","B","C","D","E","F","G","H","I","J"),ROW()," ",CHOOSE(ROW()-1,"A","B","C","D","E","F","G","H","I","J"),COLUMN()+1),$R$24:$R$78,0),1)</f>
        <v>1</v>
      </c>
      <c r="D7" s="112" t="n">
        <f aca="false">INDEX($O$24:$O$78,MATCH(CONCATENATE(CHOOSE(COLUMN(),"A","B","C","D","E","F","G","H","I","J"),ROW()," ",CHOOSE(ROW()-1,"A","B","C","D","E","F","G","H","I","J"),COLUMN()+1),$R$24:$R$78,0),1)</f>
        <v>1</v>
      </c>
      <c r="E7" s="112" t="n">
        <f aca="false">INDEX($O$24:$O$78,MATCH(CONCATENATE(CHOOSE(COLUMN(),"A","B","C","D","E","F","G","H","I","J"),ROW()," ",CHOOSE(ROW()-1,"A","B","C","D","E","F","G","H","I","J"),COLUMN()+1),$R$24:$R$78,0),1)</f>
        <v>2</v>
      </c>
      <c r="F7" s="108"/>
      <c r="G7" s="110" t="n">
        <f aca="false">INDEX($O$24:$O$76,MATCH(CONCATENATE(CHOOSE(ROW()-1,"A","B","C","D","E","F","G","H","I","J"),COLUMN()+1," ",CHOOSE(COLUMN(),"A","B","C","D","E","F","G","H","I","J"),ROW()),$R$24:$R$76,0),1)</f>
        <v>2</v>
      </c>
      <c r="H7" s="110" t="n">
        <f aca="false">INDEX($O$24:$O$76,MATCH(CONCATENATE(CHOOSE(ROW()-1,"A","B","C","D","E","F","G","H","I","J"),COLUMN()+1," ",CHOOSE(COLUMN(),"A","B","C","D","E","F","G","H","I","J"),ROW()),$R$24:$R$76,0),1)</f>
        <v>2</v>
      </c>
      <c r="I7" s="110" t="n">
        <f aca="false">INDEX($O$24:$O$76,MATCH(CONCATENATE(CHOOSE(ROW()-1,"A","B","C","D","E","F","G","H","I","J"),COLUMN()+1," ",CHOOSE(COLUMN(),"A","B","C","D","E","F","G","H","I","J"),ROW()),$R$24:$R$76,0),1)</f>
        <v>1</v>
      </c>
      <c r="J7" s="110" t="n">
        <f aca="false">INDEX($O$24:$O$76,MATCH(CONCATENATE(CHOOSE(ROW()-1,"A","B","C","D","E","F","G","H","I","J"),COLUMN()+1," ",CHOOSE(COLUMN(),"A","B","C","D","E","F","G","H","I","J"),ROW()),$R$24:$R$76,0),1)</f>
        <v>2</v>
      </c>
      <c r="K7" s="100"/>
      <c r="L7" s="100"/>
      <c r="M7" s="107" t="n">
        <v>5</v>
      </c>
      <c r="N7" s="100" t="n">
        <f aca="false">COUNTIF($B7:$L7,"=1")</f>
        <v>4</v>
      </c>
      <c r="O7" s="100" t="n">
        <f aca="false">COUNTIF($B7:$L7,"=2")</f>
        <v>4</v>
      </c>
      <c r="P7" s="100"/>
      <c r="Q7" s="113" t="n">
        <f aca="false">SUM(N7:O7)</f>
        <v>8</v>
      </c>
      <c r="R7" s="100"/>
      <c r="S7" s="106"/>
      <c r="IV7" s="0"/>
      <c r="IW7" s="0"/>
    </row>
    <row r="8" customFormat="false" ht="19.85" hidden="false" customHeight="true" outlineLevel="0" collapsed="false">
      <c r="A8" s="107" t="n">
        <v>6</v>
      </c>
      <c r="B8" s="110" t="n">
        <f aca="false">INDEX($O$24:$O$76,MATCH(CONCATENATE(CHOOSE(ROW()-1,"A","B","C","D","E","F","G","H","I","J"),COLUMN()+1," ",CHOOSE(COLUMN(),"A","B","C","D","E","F","G","H","I","J"),ROW()),$R$24:$R$76,0),1)</f>
        <v>1</v>
      </c>
      <c r="C8" s="112" t="n">
        <f aca="false">INDEX($O$24:$O$78,MATCH(CONCATENATE(CHOOSE(COLUMN(),"A","B","C","D","E","F","G","H","I","J"),ROW()," ",CHOOSE(ROW()-1,"A","B","C","D","E","F","G","H","I","J"),COLUMN()+1),$R$24:$R$78,0),1)</f>
        <v>1</v>
      </c>
      <c r="D8" s="112" t="n">
        <f aca="false">INDEX($O$24:$O$78,MATCH(CONCATENATE(CHOOSE(COLUMN(),"A","B","C","D","E","F","G","H","I","J"),ROW()," ",CHOOSE(ROW()-1,"A","B","C","D","E","F","G","H","I","J"),COLUMN()+1),$R$24:$R$78,0),1)</f>
        <v>1</v>
      </c>
      <c r="E8" s="112" t="n">
        <f aca="false">INDEX($O$24:$O$78,MATCH(CONCATENATE(CHOOSE(COLUMN(),"A","B","C","D","E","F","G","H","I","J"),ROW()," ",CHOOSE(ROW()-1,"A","B","C","D","E","F","G","H","I","J"),COLUMN()+1),$R$24:$R$78,0),1)</f>
        <v>2</v>
      </c>
      <c r="F8" s="112" t="n">
        <f aca="false">INDEX($O$24:$O$78,MATCH(CONCATENATE(CHOOSE(COLUMN(),"A","B","C","D","E","F","G","H","I","J"),ROW()," ",CHOOSE(ROW()-1,"A","B","C","D","E","F","G","H","I","J"),COLUMN()+1),$R$24:$R$78,0),1)</f>
        <v>2</v>
      </c>
      <c r="G8" s="108"/>
      <c r="H8" s="110" t="n">
        <f aca="false">INDEX($O$24:$O$76,MATCH(CONCATENATE(CHOOSE(ROW()-1,"A","B","C","D","E","F","G","H","I","J"),COLUMN()+1," ",CHOOSE(COLUMN(),"A","B","C","D","E","F","G","H","I","J"),ROW()),$R$24:$R$76,0),1)</f>
        <v>2</v>
      </c>
      <c r="I8" s="110" t="n">
        <f aca="false">INDEX($O$24:$O$76,MATCH(CONCATENATE(CHOOSE(ROW()-1,"A","B","C","D","E","F","G","H","I","J"),COLUMN()+1," ",CHOOSE(COLUMN(),"A","B","C","D","E","F","G","H","I","J"),ROW()),$R$24:$R$76,0),1)</f>
        <v>2</v>
      </c>
      <c r="J8" s="110" t="n">
        <f aca="false">INDEX($O$24:$O$76,MATCH(CONCATENATE(CHOOSE(ROW()-1,"A","B","C","D","E","F","G","H","I","J"),COLUMN()+1," ",CHOOSE(COLUMN(),"A","B","C","D","E","F","G","H","I","J"),ROW()),$R$24:$R$76,0),1)</f>
        <v>2</v>
      </c>
      <c r="K8" s="100"/>
      <c r="L8" s="100"/>
      <c r="M8" s="107" t="n">
        <v>6</v>
      </c>
      <c r="N8" s="100" t="n">
        <f aca="false">COUNTIF($B8:$L8,"=1")</f>
        <v>3</v>
      </c>
      <c r="O8" s="100" t="n">
        <f aca="false">COUNTIF($B8:$L8,"=2")</f>
        <v>5</v>
      </c>
      <c r="P8" s="100"/>
      <c r="Q8" s="113" t="n">
        <f aca="false">SUM(N8:O8)</f>
        <v>8</v>
      </c>
      <c r="R8" s="100"/>
      <c r="S8" s="106"/>
      <c r="IV8" s="0"/>
      <c r="IW8" s="0"/>
    </row>
    <row r="9" customFormat="false" ht="19.85" hidden="false" customHeight="true" outlineLevel="0" collapsed="false">
      <c r="A9" s="107" t="n">
        <v>7</v>
      </c>
      <c r="B9" s="110" t="n">
        <f aca="false">INDEX($O$24:$O$76,MATCH(CONCATENATE(CHOOSE(ROW()-1,"A","B","C","D","E","F","G","H","I","J"),COLUMN()+1," ",CHOOSE(COLUMN(),"A","B","C","D","E","F","G","H","I","J"),ROW()),$R$24:$R$76,0),1)</f>
        <v>1</v>
      </c>
      <c r="C9" s="110" t="n">
        <f aca="false">INDEX($O$24:$O$76,MATCH(CONCATENATE(CHOOSE(ROW()-1,"A","B","C","D","E","F","G","H","I","J"),COLUMN()+1," ",CHOOSE(COLUMN(),"A","B","C","D","E","F","G","H","I","J"),ROW()),$R$24:$R$76,0),1)</f>
        <v>1</v>
      </c>
      <c r="D9" s="112" t="n">
        <f aca="false">INDEX($O$24:$O$78,MATCH(CONCATENATE(CHOOSE(COLUMN(),"A","B","C","D","E","F","G","H","I","J"),ROW()," ",CHOOSE(ROW()-1,"A","B","C","D","E","F","G","H","I","J"),COLUMN()+1),$R$24:$R$78,0),1)</f>
        <v>1</v>
      </c>
      <c r="E9" s="112" t="n">
        <f aca="false">INDEX($O$24:$O$78,MATCH(CONCATENATE(CHOOSE(COLUMN(),"A","B","C","D","E","F","G","H","I","J"),ROW()," ",CHOOSE(ROW()-1,"A","B","C","D","E","F","G","H","I","J"),COLUMN()+1),$R$24:$R$78,0),1)</f>
        <v>1</v>
      </c>
      <c r="F9" s="112" t="n">
        <f aca="false">INDEX($O$24:$O$78,MATCH(CONCATENATE(CHOOSE(COLUMN(),"A","B","C","D","E","F","G","H","I","J"),ROW()," ",CHOOSE(ROW()-1,"A","B","C","D","E","F","G","H","I","J"),COLUMN()+1),$R$24:$R$78,0),1)</f>
        <v>2</v>
      </c>
      <c r="G9" s="112" t="n">
        <f aca="false">INDEX($O$24:$O$78,MATCH(CONCATENATE(CHOOSE(COLUMN(),"A","B","C","D","E","F","G","H","I","J"),ROW()," ",CHOOSE(ROW()-1,"A","B","C","D","E","F","G","H","I","J"),COLUMN()+1),$R$24:$R$78,0),1)</f>
        <v>2</v>
      </c>
      <c r="H9" s="108"/>
      <c r="I9" s="110" t="n">
        <f aca="false">INDEX($O$24:$O$76,MATCH(CONCATENATE(CHOOSE(ROW()-1,"A","B","C","D","E","F","G","H","I","J"),COLUMN()+1," ",CHOOSE(COLUMN(),"A","B","C","D","E","F","G","H","I","J"),ROW()),$R$24:$R$76,0),1)</f>
        <v>2</v>
      </c>
      <c r="J9" s="110" t="n">
        <f aca="false">INDEX($O$24:$O$76,MATCH(CONCATENATE(CHOOSE(ROW()-1,"A","B","C","D","E","F","G","H","I","J"),COLUMN()+1," ",CHOOSE(COLUMN(),"A","B","C","D","E","F","G","H","I","J"),ROW()),$R$24:$R$76,0),1)</f>
        <v>2</v>
      </c>
      <c r="K9" s="100"/>
      <c r="L9" s="100"/>
      <c r="M9" s="107" t="n">
        <v>7</v>
      </c>
      <c r="N9" s="100" t="n">
        <f aca="false">COUNTIF($B9:$L9,"=1")</f>
        <v>4</v>
      </c>
      <c r="O9" s="100" t="n">
        <f aca="false">COUNTIF($B9:$L9,"=2")</f>
        <v>4</v>
      </c>
      <c r="P9" s="100"/>
      <c r="Q9" s="113" t="n">
        <f aca="false">SUM(N9:O9)</f>
        <v>8</v>
      </c>
      <c r="R9" s="100"/>
      <c r="S9" s="106"/>
      <c r="IV9" s="0"/>
      <c r="IW9" s="0"/>
    </row>
    <row r="10" customFormat="false" ht="19.85" hidden="false" customHeight="true" outlineLevel="0" collapsed="false">
      <c r="A10" s="107" t="n">
        <v>8</v>
      </c>
      <c r="B10" s="110" t="n">
        <f aca="false">INDEX($O$24:$O$76,MATCH(CONCATENATE(CHOOSE(ROW()-1,"A","B","C","D","E","F","G","H","I","J"),COLUMN()+1," ",CHOOSE(COLUMN(),"A","B","C","D","E","F","G","H","I","J"),ROW()),$R$24:$R$76,0),1)</f>
        <v>2</v>
      </c>
      <c r="C10" s="110" t="n">
        <f aca="false">INDEX($O$24:$O$76,MATCH(CONCATENATE(CHOOSE(ROW()-1,"A","B","C","D","E","F","G","H","I","J"),COLUMN()+1," ",CHOOSE(COLUMN(),"A","B","C","D","E","F","G","H","I","J"),ROW()),$R$24:$R$76,0),1)</f>
        <v>1</v>
      </c>
      <c r="D10" s="110" t="n">
        <f aca="false">INDEX($O$24:$O$76,MATCH(CONCATENATE(CHOOSE(ROW()-1,"A","B","C","D","E","F","G","H","I","J"),COLUMN()+1," ",CHOOSE(COLUMN(),"A","B","C","D","E","F","G","H","I","J"),ROW()),$R$24:$R$76,0),1)</f>
        <v>2</v>
      </c>
      <c r="E10" s="112" t="n">
        <f aca="false">INDEX($O$24:$O$78,MATCH(CONCATENATE(CHOOSE(COLUMN(),"A","B","C","D","E","F","G","H","I","J"),ROW()," ",CHOOSE(ROW()-1,"A","B","C","D","E","F","G","H","I","J"),COLUMN()+1),$R$24:$R$78,0),1)</f>
        <v>2</v>
      </c>
      <c r="F10" s="112" t="n">
        <f aca="false">INDEX($O$24:$O$78,MATCH(CONCATENATE(CHOOSE(COLUMN(),"A","B","C","D","E","F","G","H","I","J"),ROW()," ",CHOOSE(ROW()-1,"A","B","C","D","E","F","G","H","I","J"),COLUMN()+1),$R$24:$R$78,0),1)</f>
        <v>1</v>
      </c>
      <c r="G10" s="112" t="n">
        <f aca="false">INDEX($O$24:$O$78,MATCH(CONCATENATE(CHOOSE(COLUMN(),"A","B","C","D","E","F","G","H","I","J"),ROW()," ",CHOOSE(ROW()-1,"A","B","C","D","E","F","G","H","I","J"),COLUMN()+1),$R$24:$R$78,0),1)</f>
        <v>2</v>
      </c>
      <c r="H10" s="112" t="n">
        <f aca="false">INDEX($O$24:$O$78,MATCH(CONCATENATE(CHOOSE(COLUMN(),"A","B","C","D","E","F","G","H","I","J"),ROW()," ",CHOOSE(ROW()-1,"A","B","C","D","E","F","G","H","I","J"),COLUMN()+1),$R$24:$R$78,0),1)</f>
        <v>2</v>
      </c>
      <c r="I10" s="108"/>
      <c r="J10" s="110" t="n">
        <f aca="false">INDEX($O$24:$O$76,MATCH(CONCATENATE(CHOOSE(ROW()-1,"A","B","C","D","E","F","G","H","I","J"),COLUMN()+1," ",CHOOSE(COLUMN(),"A","B","C","D","E","F","G","H","I","J"),ROW()),$R$24:$R$76,0),1)</f>
        <v>1</v>
      </c>
      <c r="K10" s="100"/>
      <c r="L10" s="100"/>
      <c r="M10" s="107" t="n">
        <v>8</v>
      </c>
      <c r="N10" s="100" t="n">
        <f aca="false">COUNTIF($B10:$L10,"=1")</f>
        <v>3</v>
      </c>
      <c r="O10" s="100" t="n">
        <f aca="false">COUNTIF($B10:$L10,"=2")</f>
        <v>5</v>
      </c>
      <c r="P10" s="100"/>
      <c r="Q10" s="113" t="n">
        <f aca="false">SUM(N10:O10)</f>
        <v>8</v>
      </c>
      <c r="R10" s="100"/>
      <c r="S10" s="106"/>
      <c r="IV10" s="0"/>
      <c r="IW10" s="0"/>
    </row>
    <row r="11" customFormat="false" ht="19.85" hidden="false" customHeight="true" outlineLevel="0" collapsed="false">
      <c r="A11" s="107" t="n">
        <v>9</v>
      </c>
      <c r="B11" s="110" t="n">
        <f aca="false">INDEX($O$24:$O$76,MATCH(CONCATENATE(CHOOSE(ROW()-1,"A","B","C","D","E","F","G","H","I","J"),COLUMN()+1," ",CHOOSE(COLUMN(),"A","B","C","D","E","F","G","H","I","J"),ROW()),$R$24:$R$76,0),1)</f>
        <v>1</v>
      </c>
      <c r="C11" s="110" t="n">
        <f aca="false">INDEX($O$24:$O$76,MATCH(CONCATENATE(CHOOSE(ROW()-1,"A","B","C","D","E","F","G","H","I","J"),COLUMN()+1," ",CHOOSE(COLUMN(),"A","B","C","D","E","F","G","H","I","J"),ROW()),$R$24:$R$76,0),1)</f>
        <v>2</v>
      </c>
      <c r="D11" s="110" t="n">
        <f aca="false">INDEX($O$24:$O$76,MATCH(CONCATENATE(CHOOSE(ROW()-1,"A","B","C","D","E","F","G","H","I","J"),COLUMN()+1," ",CHOOSE(COLUMN(),"A","B","C","D","E","F","G","H","I","J"),ROW()),$R$24:$R$76,0),1)</f>
        <v>1</v>
      </c>
      <c r="E11" s="110" t="n">
        <f aca="false">INDEX($O$24:$O$76,MATCH(CONCATENATE(CHOOSE(ROW()-1,"A","B","C","D","E","F","G","H","I","J"),COLUMN()+1," ",CHOOSE(COLUMN(),"A","B","C","D","E","F","G","H","I","J"),ROW()),$R$24:$R$76,0),1)</f>
        <v>2</v>
      </c>
      <c r="F11" s="112" t="n">
        <f aca="false">INDEX($O$24:$O$78,MATCH(CONCATENATE(CHOOSE(COLUMN(),"A","B","C","D","E","F","G","H","I","J"),ROW()," ",CHOOSE(ROW()-1,"A","B","C","D","E","F","G","H","I","J"),COLUMN()+1),$R$24:$R$78,0),1)</f>
        <v>2</v>
      </c>
      <c r="G11" s="112" t="n">
        <f aca="false">INDEX($O$24:$O$78,MATCH(CONCATENATE(CHOOSE(COLUMN(),"A","B","C","D","E","F","G","H","I","J"),ROW()," ",CHOOSE(ROW()-1,"A","B","C","D","E","F","G","H","I","J"),COLUMN()+1),$R$24:$R$78,0),1)</f>
        <v>2</v>
      </c>
      <c r="H11" s="112" t="n">
        <f aca="false">INDEX($O$24:$O$78,MATCH(CONCATENATE(CHOOSE(COLUMN(),"A","B","C","D","E","F","G","H","I","J"),ROW()," ",CHOOSE(ROW()-1,"A","B","C","D","E","F","G","H","I","J"),COLUMN()+1),$R$24:$R$78,0),1)</f>
        <v>2</v>
      </c>
      <c r="I11" s="112" t="n">
        <f aca="false">INDEX($O$24:$O$78,MATCH(CONCATENATE(CHOOSE(COLUMN(),"A","B","C","D","E","F","G","H","I","J"),ROW()," ",CHOOSE(ROW()-1,"A","B","C","D","E","F","G","H","I","J"),COLUMN()+1),$R$24:$R$78,0),1)</f>
        <v>1</v>
      </c>
      <c r="J11" s="108"/>
      <c r="K11" s="100"/>
      <c r="L11" s="100"/>
      <c r="M11" s="107" t="n">
        <v>9</v>
      </c>
      <c r="N11" s="100" t="n">
        <f aca="false">COUNTIF($B11:$L11,"=1")</f>
        <v>3</v>
      </c>
      <c r="O11" s="100" t="n">
        <f aca="false">COUNTIF($B11:$L11,"=2")</f>
        <v>5</v>
      </c>
      <c r="P11" s="100"/>
      <c r="Q11" s="113" t="n">
        <f aca="false">SUM(N11:O11)</f>
        <v>8</v>
      </c>
      <c r="R11" s="100"/>
      <c r="S11" s="106"/>
      <c r="IV11" s="0"/>
      <c r="IW11" s="0"/>
    </row>
    <row r="12" customFormat="false" ht="19.85" hidden="false" customHeight="true" outlineLevel="0" collapsed="false">
      <c r="A12" s="99" t="s">
        <v>26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IW12" s="0"/>
    </row>
    <row r="13" customFormat="false" ht="19.85" hidden="false" customHeight="true" outlineLevel="0" collapsed="false">
      <c r="A13" s="101" t="s">
        <v>30</v>
      </c>
      <c r="B13" s="102" t="n">
        <v>1</v>
      </c>
      <c r="C13" s="102" t="n">
        <v>2</v>
      </c>
      <c r="D13" s="102" t="n">
        <v>3</v>
      </c>
      <c r="E13" s="102" t="n">
        <v>4</v>
      </c>
      <c r="F13" s="102" t="n">
        <v>5</v>
      </c>
      <c r="G13" s="102" t="n">
        <v>6</v>
      </c>
      <c r="H13" s="102" t="n">
        <v>7</v>
      </c>
      <c r="I13" s="102" t="n">
        <v>8</v>
      </c>
      <c r="J13" s="102" t="n">
        <v>9</v>
      </c>
      <c r="K13" s="100"/>
      <c r="L13" s="100"/>
      <c r="M13" s="103"/>
      <c r="N13" s="104" t="s">
        <v>31</v>
      </c>
      <c r="O13" s="104" t="s">
        <v>32</v>
      </c>
      <c r="P13" s="104" t="s">
        <v>31</v>
      </c>
      <c r="Q13" s="104" t="s">
        <v>32</v>
      </c>
      <c r="R13" s="104" t="s">
        <v>31</v>
      </c>
      <c r="S13" s="100"/>
      <c r="IW13" s="0"/>
    </row>
    <row r="14" customFormat="false" ht="19.85" hidden="false" customHeight="true" outlineLevel="0" collapsed="false">
      <c r="A14" s="107" t="n">
        <v>1</v>
      </c>
      <c r="B14" s="108"/>
      <c r="C14" s="109" t="n">
        <f aca="false">INDEX($P$24:$P$77,MATCH(CONCATENATE(CHOOSE(ROW()-12,"A","B","C","D","E","F","G","H","I","J"),COLUMN()+1," ",CHOOSE(COLUMN(),"A","B","C","D","E","F","G","H","I","J"),ROW()-11),$R$24:$R77,0),1)</f>
        <v>18</v>
      </c>
      <c r="D14" s="110" t="n">
        <f aca="false">INDEX($P$24:$P$77,MATCH(CONCATENATE(CHOOSE(ROW()-12,"A","B","C","D","E","F","G","H","I","J"),COLUMN()+1," ",CHOOSE(COLUMN(),"A","B","C","D","E","F","G","H","I","J"),ROW()-11),$R$24:$R77,0),1)</f>
        <v>9</v>
      </c>
      <c r="E14" s="110" t="n">
        <f aca="false">INDEX($P$24:$P$77,MATCH(CONCATENATE(CHOOSE(ROW()-12,"A","B","C","D","E","F","G","H","I","J"),COLUMN()+1," ",CHOOSE(COLUMN(),"A","B","C","D","E","F","G","H","I","J"),ROW()-11),$R$24:$R77,0),1)</f>
        <v>12</v>
      </c>
      <c r="F14" s="110" t="n">
        <f aca="false">INDEX($P$24:$P$77,MATCH(CONCATENATE(CHOOSE(ROW()-12,"A","B","C","D","E","F","G","H","I","J"),COLUMN()+1," ",CHOOSE(COLUMN(),"A","B","C","D","E","F","G","H","I","J"),ROW()-11),$R$24:$R77,0),1)</f>
        <v>14</v>
      </c>
      <c r="G14" s="112" t="n">
        <f aca="false">INDEX($P$24:$P$77,MATCH(CONCATENATE(CHOOSE(COLUMN(),"A","B","C","D","E","F","G","H","I","J"),ROW()-11," ",CHOOSE(ROW()-12,"A","B","C","D","E","F","G","H","I","J"),COLUMN()+1),$R$24:$R$77,0),1)</f>
        <v>8</v>
      </c>
      <c r="H14" s="112" t="n">
        <f aca="false">INDEX($P$24:$P$77,MATCH(CONCATENATE(CHOOSE(COLUMN(),"A","B","C","D","E","F","G","H","I","J"),ROW()-11," ",CHOOSE(ROW()-12,"A","B","C","D","E","F","G","H","I","J"),COLUMN()+1),$R$24:$R$77,0),1)</f>
        <v>15</v>
      </c>
      <c r="I14" s="112" t="n">
        <f aca="false">INDEX($P$24:$P$77,MATCH(CONCATENATE(CHOOSE(COLUMN(),"A","B","C","D","E","F","G","H","I","J"),ROW()-11," ",CHOOSE(ROW()-12,"A","B","C","D","E","F","G","H","I","J"),COLUMN()+1),$R$24:$R$77,0),1)</f>
        <v>7</v>
      </c>
      <c r="J14" s="112" t="n">
        <f aca="false">INDEX($P$24:$P$77,MATCH(CONCATENATE(CHOOSE(COLUMN(),"A","B","C","D","E","F","G","H","I","J"),ROW()-11," ",CHOOSE(ROW()-12,"A","B","C","D","E","F","G","H","I","J"),COLUMN()+1),$R$24:$R$77,0),1)</f>
        <v>13</v>
      </c>
      <c r="K14" s="100"/>
      <c r="L14" s="100"/>
      <c r="M14" s="107" t="n">
        <v>1</v>
      </c>
      <c r="N14" s="100" t="n">
        <v>2</v>
      </c>
      <c r="O14" s="100" t="n">
        <v>2</v>
      </c>
      <c r="P14" s="100" t="n">
        <v>4</v>
      </c>
      <c r="Q14" s="100" t="n">
        <v>2</v>
      </c>
      <c r="R14" s="100" t="n">
        <v>2</v>
      </c>
      <c r="S14" s="100" t="n">
        <f aca="false">SUM($N14:$R14)</f>
        <v>12</v>
      </c>
      <c r="IW14" s="0"/>
    </row>
    <row r="15" customFormat="false" ht="19.85" hidden="false" customHeight="true" outlineLevel="0" collapsed="false">
      <c r="A15" s="107" t="n">
        <v>2</v>
      </c>
      <c r="B15" s="111" t="n">
        <f aca="false">INDEX($P$24:$P$77,MATCH(CONCATENATE(CHOOSE(COLUMN(),"A","B","C","D","E","F","G","H","I","J"),ROW()-11," ",CHOOSE(ROW()-12,"A","B","C","D","E","F","G","H","I","J"),COLUMN()+1),$R$24:$R$77,0),1)</f>
        <v>18</v>
      </c>
      <c r="C15" s="108"/>
      <c r="D15" s="110" t="n">
        <f aca="false">INDEX($P$24:$P$77,MATCH(CONCATENATE(CHOOSE(ROW()-12,"A","B","C","D","E","F","G","H","I","J"),COLUMN()+1," ",CHOOSE(COLUMN(),"A","B","C","D","E","F","G","H","I","J"),ROW()-11),$R$24:$R78,0),1)</f>
        <v>17</v>
      </c>
      <c r="E15" s="110" t="n">
        <f aca="false">INDEX($P$24:$P$77,MATCH(CONCATENATE(CHOOSE(ROW()-12,"A","B","C","D","E","F","G","H","I","J"),COLUMN()+1," ",CHOOSE(COLUMN(),"A","B","C","D","E","F","G","H","I","J"),ROW()-11),$R$24:$R78,0),1)</f>
        <v>3</v>
      </c>
      <c r="F15" s="110" t="n">
        <f aca="false">INDEX($P$24:$P$77,MATCH(CONCATENATE(CHOOSE(ROW()-12,"A","B","C","D","E","F","G","H","I","J"),COLUMN()+1," ",CHOOSE(COLUMN(),"A","B","C","D","E","F","G","H","I","J"),ROW()-11),$R$24:$R78,0),1)</f>
        <v>16</v>
      </c>
      <c r="G15" s="110" t="n">
        <f aca="false">INDEX($P$24:$P$77,MATCH(CONCATENATE(CHOOSE(ROW()-12,"A","B","C","D","E","F","G","H","I","J"),COLUMN()+1," ",CHOOSE(COLUMN(),"A","B","C","D","E","F","G","H","I","J"),ROW()-11),$R$24:$R78,0),1)</f>
        <v>2</v>
      </c>
      <c r="H15" s="112" t="n">
        <f aca="false">INDEX($P$24:$P$77,MATCH(CONCATENATE(CHOOSE(COLUMN(),"A","B","C","D","E","F","G","H","I","J"),ROW()-11," ",CHOOSE(ROW()-12,"A","B","C","D","E","F","G","H","I","J"),COLUMN()+1),$R$24:$R$77,0),1)</f>
        <v>11</v>
      </c>
      <c r="I15" s="112" t="n">
        <f aca="false">INDEX($P$24:$P$77,MATCH(CONCATENATE(CHOOSE(COLUMN(),"A","B","C","D","E","F","G","H","I","J"),ROW()-11," ",CHOOSE(ROW()-12,"A","B","C","D","E","F","G","H","I","J"),COLUMN()+1),$R$24:$R$77,0),1)</f>
        <v>1</v>
      </c>
      <c r="J15" s="112" t="n">
        <f aca="false">INDEX($P$24:$P$77,MATCH(CONCATENATE(CHOOSE(COLUMN(),"A","B","C","D","E","F","G","H","I","J"),ROW()-11," ",CHOOSE(ROW()-12,"A","B","C","D","E","F","G","H","I","J"),COLUMN()+1),$R$24:$R$77,0),1)</f>
        <v>10</v>
      </c>
      <c r="K15" s="100"/>
      <c r="L15" s="100"/>
      <c r="M15" s="107" t="n">
        <v>2</v>
      </c>
      <c r="N15" s="100" t="n">
        <v>2</v>
      </c>
      <c r="O15" s="100" t="n">
        <v>2</v>
      </c>
      <c r="P15" s="100" t="n">
        <v>4</v>
      </c>
      <c r="Q15" s="100" t="n">
        <v>2</v>
      </c>
      <c r="R15" s="100" t="n">
        <v>2</v>
      </c>
      <c r="S15" s="100" t="n">
        <f aca="false">SUM($N15:$R15)</f>
        <v>12</v>
      </c>
      <c r="IW15" s="0"/>
    </row>
    <row r="16" customFormat="false" ht="19.85" hidden="false" customHeight="true" outlineLevel="0" collapsed="false">
      <c r="A16" s="107" t="n">
        <v>3</v>
      </c>
      <c r="B16" s="112" t="n">
        <f aca="false">INDEX($P$24:$P$77,MATCH(CONCATENATE(CHOOSE(COLUMN(),"A","B","C","D","E","F","G","H","I","J"),ROW()-11," ",CHOOSE(ROW()-12,"A","B","C","D","E","F","G","H","I","J"),COLUMN()+1),$R$24:$R$77,0),1)</f>
        <v>9</v>
      </c>
      <c r="C16" s="112" t="n">
        <f aca="false">INDEX($P$24:$P$77,MATCH(CONCATENATE(CHOOSE(COLUMN(),"A","B","C","D","E","F","G","H","I","J"),ROW()-11," ",CHOOSE(ROW()-12,"A","B","C","D","E","F","G","H","I","J"),COLUMN()+1),$R$24:$R$77,0),1)</f>
        <v>17</v>
      </c>
      <c r="D16" s="108"/>
      <c r="E16" s="110" t="n">
        <f aca="false">INDEX($P$24:$P$77,MATCH(CONCATENATE(CHOOSE(ROW()-12,"A","B","C","D","E","F","G","H","I","J"),COLUMN()+1," ",CHOOSE(COLUMN(),"A","B","C","D","E","F","G","H","I","J"),ROW()-11),$R$24:$R79,0),1)</f>
        <v>16</v>
      </c>
      <c r="F16" s="110" t="n">
        <f aca="false">INDEX($P$24:$P$77,MATCH(CONCATENATE(CHOOSE(ROW()-12,"A","B","C","D","E","F","G","H","I","J"),COLUMN()+1," ",CHOOSE(COLUMN(),"A","B","C","D","E","F","G","H","I","J"),ROW()-11),$R$24:$R79,0),1)</f>
        <v>4</v>
      </c>
      <c r="G16" s="110" t="n">
        <f aca="false">INDEX($P$24:$P$77,MATCH(CONCATENATE(CHOOSE(ROW()-12,"A","B","C","D","E","F","G","H","I","J"),COLUMN()+1," ",CHOOSE(COLUMN(),"A","B","C","D","E","F","G","H","I","J"),ROW()-11),$R$24:$R79,0),1)</f>
        <v>7</v>
      </c>
      <c r="H16" s="110" t="n">
        <f aca="false">INDEX($P$24:$P$77,MATCH(CONCATENATE(CHOOSE(ROW()-12,"A","B","C","D","E","F","G","H","I","J"),COLUMN()+1," ",CHOOSE(COLUMN(),"A","B","C","D","E","F","G","H","I","J"),ROW()-11),$R$24:$R79,0),1)</f>
        <v>5</v>
      </c>
      <c r="I16" s="112" t="n">
        <f aca="false">INDEX($P$24:$P$77,MATCH(CONCATENATE(CHOOSE(COLUMN(),"A","B","C","D","E","F","G","H","I","J"),ROW()-11," ",CHOOSE(ROW()-12,"A","B","C","D","E","F","G","H","I","J"),COLUMN()+1),$R$24:$R$77,0),1)</f>
        <v>8</v>
      </c>
      <c r="J16" s="112" t="n">
        <f aca="false">INDEX($P$24:$P$77,MATCH(CONCATENATE(CHOOSE(COLUMN(),"A","B","C","D","E","F","G","H","I","J"),ROW()-11," ",CHOOSE(ROW()-12,"A","B","C","D","E","F","G","H","I","J"),COLUMN()+1),$R$24:$R$77,0),1)</f>
        <v>6</v>
      </c>
      <c r="K16" s="100"/>
      <c r="L16" s="100"/>
      <c r="M16" s="107" t="n">
        <v>3</v>
      </c>
      <c r="N16" s="100"/>
      <c r="O16" s="114" t="n">
        <v>4</v>
      </c>
      <c r="P16" s="114" t="n">
        <v>4</v>
      </c>
      <c r="Q16" s="114" t="n">
        <v>4</v>
      </c>
      <c r="R16" s="114"/>
      <c r="S16" s="100" t="n">
        <f aca="false">SUM($N16:$R16)</f>
        <v>12</v>
      </c>
      <c r="IW16" s="0"/>
    </row>
    <row r="17" customFormat="false" ht="19.85" hidden="false" customHeight="true" outlineLevel="0" collapsed="false">
      <c r="A17" s="107" t="n">
        <v>4</v>
      </c>
      <c r="B17" s="112" t="n">
        <f aca="false">INDEX($P$24:$P$77,MATCH(CONCATENATE(CHOOSE(COLUMN(),"A","B","C","D","E","F","G","H","I","J"),ROW()-11," ",CHOOSE(ROW()-12,"A","B","C","D","E","F","G","H","I","J"),COLUMN()+1),$R$24:$R$77,0),1)</f>
        <v>12</v>
      </c>
      <c r="C17" s="112" t="n">
        <f aca="false">INDEX($P$24:$P$77,MATCH(CONCATENATE(CHOOSE(COLUMN(),"A","B","C","D","E","F","G","H","I","J"),ROW()-11," ",CHOOSE(ROW()-12,"A","B","C","D","E","F","G","H","I","J"),COLUMN()+1),$R$24:$R$77,0),1)</f>
        <v>3</v>
      </c>
      <c r="D17" s="112" t="n">
        <f aca="false">INDEX($P$24:$P$77,MATCH(CONCATENATE(CHOOSE(COLUMN(),"A","B","C","D","E","F","G","H","I","J"),ROW()-11," ",CHOOSE(ROW()-12,"A","B","C","D","E","F","G","H","I","J"),COLUMN()+1),$R$24:$R$77,0),1)</f>
        <v>16</v>
      </c>
      <c r="E17" s="108"/>
      <c r="F17" s="110" t="n">
        <f aca="false">INDEX($P$24:$P$77,MATCH(CONCATENATE(CHOOSE(ROW()-12,"A","B","C","D","E","F","G","H","I","J"),COLUMN()+1," ",CHOOSE(COLUMN(),"A","B","C","D","E","F","G","H","I","J"),ROW()-11),$R$24:$R80,0),1)</f>
        <v>15</v>
      </c>
      <c r="G17" s="110" t="n">
        <f aca="false">INDEX($P$24:$P$77,MATCH(CONCATENATE(CHOOSE(ROW()-12,"A","B","C","D","E","F","G","H","I","J"),COLUMN()+1," ",CHOOSE(COLUMN(),"A","B","C","D","E","F","G","H","I","J"),ROW()-11),$R$24:$R80,0),1)</f>
        <v>1</v>
      </c>
      <c r="H17" s="110" t="n">
        <f aca="false">INDEX($P$24:$P$77,MATCH(CONCATENATE(CHOOSE(ROW()-12,"A","B","C","D","E","F","G","H","I","J"),COLUMN()+1," ",CHOOSE(COLUMN(),"A","B","C","D","E","F","G","H","I","J"),ROW()-11),$R$24:$R80,0),1)</f>
        <v>10</v>
      </c>
      <c r="I17" s="110" t="n">
        <f aca="false">INDEX($P$24:$P$77,MATCH(CONCATENATE(CHOOSE(ROW()-12,"A","B","C","D","E","F","G","H","I","J"),COLUMN()+1," ",CHOOSE(COLUMN(),"A","B","C","D","E","F","G","H","I","J"),ROW()-11),$R$24:$R80,0),1)</f>
        <v>2</v>
      </c>
      <c r="J17" s="112" t="n">
        <f aca="false">INDEX($P$24:$P$77,MATCH(CONCATENATE(CHOOSE(COLUMN(),"A","B","C","D","E","F","G","H","I","J"),ROW()-11," ",CHOOSE(ROW()-12,"A","B","C","D","E","F","G","H","I","J"),COLUMN()+1),$R$24:$R$77,0),1)</f>
        <v>11</v>
      </c>
      <c r="K17" s="100"/>
      <c r="L17" s="100"/>
      <c r="M17" s="107" t="n">
        <v>4</v>
      </c>
      <c r="N17" s="100"/>
      <c r="O17" s="100" t="n">
        <v>4</v>
      </c>
      <c r="P17" s="100" t="n">
        <v>4</v>
      </c>
      <c r="Q17" s="100" t="n">
        <v>4</v>
      </c>
      <c r="R17" s="100"/>
      <c r="S17" s="100" t="n">
        <f aca="false">SUM($N17:$R17)</f>
        <v>12</v>
      </c>
      <c r="IW17" s="0"/>
    </row>
    <row r="18" customFormat="false" ht="19.85" hidden="false" customHeight="true" outlineLevel="0" collapsed="false">
      <c r="A18" s="107" t="n">
        <v>5</v>
      </c>
      <c r="B18" s="112" t="n">
        <f aca="false">INDEX($P$24:$P$77,MATCH(CONCATENATE(CHOOSE(COLUMN(),"A","B","C","D","E","F","G","H","I","J"),ROW()-11," ",CHOOSE(ROW()-12,"A","B","C","D","E","F","G","H","I","J"),COLUMN()+1),$R$24:$R$77,0),1)</f>
        <v>14</v>
      </c>
      <c r="C18" s="112" t="n">
        <f aca="false">INDEX($P$24:$P$77,MATCH(CONCATENATE(CHOOSE(COLUMN(),"A","B","C","D","E","F","G","H","I","J"),ROW()-11," ",CHOOSE(ROW()-12,"A","B","C","D","E","F","G","H","I","J"),COLUMN()+1),$R$24:$R$77,0),1)</f>
        <v>16</v>
      </c>
      <c r="D18" s="112" t="n">
        <f aca="false">INDEX($P$24:$P$77,MATCH(CONCATENATE(CHOOSE(COLUMN(),"A","B","C","D","E","F","G","H","I","J"),ROW()-11," ",CHOOSE(ROW()-12,"A","B","C","D","E","F","G","H","I","J"),COLUMN()+1),$R$24:$R$77,0),1)</f>
        <v>4</v>
      </c>
      <c r="E18" s="112" t="n">
        <f aca="false">INDEX($P$24:$P$77,MATCH(CONCATENATE(CHOOSE(COLUMN(),"A","B","C","D","E","F","G","H","I","J"),ROW()-11," ",CHOOSE(ROW()-12,"A","B","C","D","E","F","G","H","I","J"),COLUMN()+1),$R$24:$R$77,0),1)</f>
        <v>15</v>
      </c>
      <c r="F18" s="108"/>
      <c r="G18" s="110" t="n">
        <f aca="false">INDEX($P$24:$P$77,MATCH(CONCATENATE(CHOOSE(ROW()-12,"A","B","C","D","E","F","G","H","I","J"),COLUMN()+1," ",CHOOSE(COLUMN(),"A","B","C","D","E","F","G","H","I","J"),ROW()-11),$R$24:$R81,0),1)</f>
        <v>13</v>
      </c>
      <c r="H18" s="110" t="n">
        <f aca="false">INDEX($P$24:$P$77,MATCH(CONCATENATE(CHOOSE(ROW()-12,"A","B","C","D","E","F","G","H","I","J"),COLUMN()+1," ",CHOOSE(COLUMN(),"A","B","C","D","E","F","G","H","I","J"),ROW()-11),$R$24:$R81,0),1)</f>
        <v>6</v>
      </c>
      <c r="I18" s="110" t="n">
        <f aca="false">INDEX($P$24:$P$77,MATCH(CONCATENATE(CHOOSE(ROW()-12,"A","B","C","D","E","F","G","H","I","J"),COLUMN()+1," ",CHOOSE(COLUMN(),"A","B","C","D","E","F","G","H","I","J"),ROW()-11),$R$24:$R81,0),1)</f>
        <v>17</v>
      </c>
      <c r="J18" s="110" t="n">
        <f aca="false">INDEX($P$24:$P$77,MATCH(CONCATENATE(CHOOSE(ROW()-12,"A","B","C","D","E","F","G","H","I","J"),COLUMN()+1," ",CHOOSE(COLUMN(),"A","B","C","D","E","F","G","H","I","J"),ROW()-11),$R$24:$R81,0),1)</f>
        <v>5</v>
      </c>
      <c r="K18" s="100"/>
      <c r="L18" s="100"/>
      <c r="M18" s="107" t="n">
        <v>5</v>
      </c>
      <c r="N18" s="100"/>
      <c r="O18" s="100" t="n">
        <v>4</v>
      </c>
      <c r="P18" s="100" t="n">
        <v>4</v>
      </c>
      <c r="Q18" s="100" t="n">
        <v>4</v>
      </c>
      <c r="R18" s="100"/>
      <c r="S18" s="100" t="n">
        <f aca="false">SUM($N18:$R18)</f>
        <v>12</v>
      </c>
      <c r="IW18" s="0"/>
    </row>
    <row r="19" customFormat="false" ht="19.85" hidden="false" customHeight="true" outlineLevel="0" collapsed="false">
      <c r="A19" s="107" t="n">
        <v>6</v>
      </c>
      <c r="B19" s="109" t="n">
        <f aca="false">INDEX($P$24:$P$77,MATCH(CONCATENATE(CHOOSE(ROW()-12,"A","B","C","D","E","F","G","H","I","J"),COLUMN()+1," ",CHOOSE(COLUMN(),"A","B","C","D","E","F","G","H","I","J"),ROW()-11),$R$24:$R$77,0),1)</f>
        <v>8</v>
      </c>
      <c r="C19" s="112" t="n">
        <f aca="false">INDEX($P$24:$P$77,MATCH(CONCATENATE(CHOOSE(COLUMN(),"A","B","C","D","E","F","G","H","I","J"),ROW()-11," ",CHOOSE(ROW()-12,"A","B","C","D","E","F","G","H","I","J"),COLUMN()+1),$R$24:$R$77,0),1)</f>
        <v>2</v>
      </c>
      <c r="D19" s="112" t="n">
        <f aca="false">INDEX($P$24:$P$77,MATCH(CONCATENATE(CHOOSE(COLUMN(),"A","B","C","D","E","F","G","H","I","J"),ROW()-11," ",CHOOSE(ROW()-12,"A","B","C","D","E","F","G","H","I","J"),COLUMN()+1),$R$24:$R$77,0),1)</f>
        <v>7</v>
      </c>
      <c r="E19" s="112" t="n">
        <f aca="false">INDEX($P$24:$P$77,MATCH(CONCATENATE(CHOOSE(COLUMN(),"A","B","C","D","E","F","G","H","I","J"),ROW()-11," ",CHOOSE(ROW()-12,"A","B","C","D","E","F","G","H","I","J"),COLUMN()+1),$R$24:$R$77,0),1)</f>
        <v>1</v>
      </c>
      <c r="F19" s="112" t="n">
        <f aca="false">INDEX($P$24:$P$77,MATCH(CONCATENATE(CHOOSE(COLUMN(),"A","B","C","D","E","F","G","H","I","J"),ROW()-11," ",CHOOSE(ROW()-12,"A","B","C","D","E","F","G","H","I","J"),COLUMN()+1),$R$24:$R$77,0),1)</f>
        <v>13</v>
      </c>
      <c r="G19" s="108"/>
      <c r="H19" s="110" t="n">
        <f aca="false">INDEX($P$24:$P$77,MATCH(CONCATENATE(CHOOSE(ROW()-12,"A","B","C","D","E","F","G","H","I","J"),COLUMN()+1," ",CHOOSE(COLUMN(),"A","B","C","D","E","F","G","H","I","J"),ROW()-11),$R$24:$R82,0),1)</f>
        <v>14</v>
      </c>
      <c r="I19" s="110" t="n">
        <f aca="false">INDEX($P$24:$P$77,MATCH(CONCATENATE(CHOOSE(ROW()-12,"A","B","C","D","E","F","G","H","I","J"),COLUMN()+1," ",CHOOSE(COLUMN(),"A","B","C","D","E","F","G","H","I","J"),ROW()-11),$R$24:$R82,0),1)</f>
        <v>3</v>
      </c>
      <c r="J19" s="110" t="n">
        <f aca="false">INDEX($P$24:$P$77,MATCH(CONCATENATE(CHOOSE(ROW()-12,"A","B","C","D","E","F","G","H","I","J"),COLUMN()+1," ",CHOOSE(COLUMN(),"A","B","C","D","E","F","G","H","I","J"),ROW()-11),$R$24:$R82,0),1)</f>
        <v>12</v>
      </c>
      <c r="K19" s="100"/>
      <c r="L19" s="100"/>
      <c r="M19" s="107" t="n">
        <v>6</v>
      </c>
      <c r="N19" s="100" t="n">
        <v>2</v>
      </c>
      <c r="O19" s="114" t="n">
        <v>6</v>
      </c>
      <c r="P19" s="114" t="n">
        <v>2</v>
      </c>
      <c r="Q19" s="114" t="n">
        <v>2</v>
      </c>
      <c r="R19" s="114"/>
      <c r="S19" s="100" t="n">
        <f aca="false">SUM($N19:$R19)</f>
        <v>12</v>
      </c>
      <c r="IW19" s="0"/>
    </row>
    <row r="20" customFormat="false" ht="19.85" hidden="false" customHeight="true" outlineLevel="0" collapsed="false">
      <c r="A20" s="107" t="n">
        <v>7</v>
      </c>
      <c r="B20" s="110" t="n">
        <f aca="false">INDEX($P$24:$P$77,MATCH(CONCATENATE(CHOOSE(ROW()-12,"A","B","C","D","E","F","G","H","I","J"),COLUMN()+1," ",CHOOSE(COLUMN(),"A","B","C","D","E","F","G","H","I","J"),ROW()-11),$R$24:$R$77,0),1)</f>
        <v>15</v>
      </c>
      <c r="C20" s="110" t="n">
        <f aca="false">INDEX($P$24:$P$77,MATCH(CONCATENATE(CHOOSE(ROW()-12,"A","B","C","D","E","F","G","H","I","J"),COLUMN()+1," ",CHOOSE(COLUMN(),"A","B","C","D","E","F","G","H","I","J"),ROW()-11),$R$24:$R$77,0),1)</f>
        <v>11</v>
      </c>
      <c r="D20" s="112" t="n">
        <f aca="false">INDEX($P$24:$P$77,MATCH(CONCATENATE(CHOOSE(COLUMN(),"A","B","C","D","E","F","G","H","I","J"),ROW()-11," ",CHOOSE(ROW()-12,"A","B","C","D","E","F","G","H","I","J"),COLUMN()+1),$R$24:$R$77,0),1)</f>
        <v>5</v>
      </c>
      <c r="E20" s="112" t="n">
        <f aca="false">INDEX($P$24:$P$77,MATCH(CONCATENATE(CHOOSE(COLUMN(),"A","B","C","D","E","F","G","H","I","J"),ROW()-11," ",CHOOSE(ROW()-12,"A","B","C","D","E","F","G","H","I","J"),COLUMN()+1),$R$24:$R$77,0),1)</f>
        <v>10</v>
      </c>
      <c r="F20" s="112" t="n">
        <f aca="false">INDEX($P$24:$P$77,MATCH(CONCATENATE(CHOOSE(COLUMN(),"A","B","C","D","E","F","G","H","I","J"),ROW()-11," ",CHOOSE(ROW()-12,"A","B","C","D","E","F","G","H","I","J"),COLUMN()+1),$R$24:$R$77,0),1)</f>
        <v>6</v>
      </c>
      <c r="G20" s="112" t="n">
        <f aca="false">INDEX($P$24:$P$77,MATCH(CONCATENATE(CHOOSE(COLUMN(),"A","B","C","D","E","F","G","H","I","J"),ROW()-11," ",CHOOSE(ROW()-12,"A","B","C","D","E","F","G","H","I","J"),COLUMN()+1),$R$24:$R$77,0),1)</f>
        <v>14</v>
      </c>
      <c r="H20" s="108"/>
      <c r="I20" s="110" t="n">
        <f aca="false">INDEX($P$24:$P$77,MATCH(CONCATENATE(CHOOSE(ROW()-12,"A","B","C","D","E","F","G","H","I","J"),COLUMN()+1," ",CHOOSE(COLUMN(),"A","B","C","D","E","F","G","H","I","J"),ROW()-11),$R$24:$R83,0),1)</f>
        <v>9</v>
      </c>
      <c r="J20" s="110" t="n">
        <f aca="false">INDEX($P$24:$P$77,MATCH(CONCATENATE(CHOOSE(ROW()-12,"A","B","C","D","E","F","G","H","I","J"),COLUMN()+1," ",CHOOSE(COLUMN(),"A","B","C","D","E","F","G","H","I","J"),ROW()-11),$R$24:$R83,0),1)</f>
        <v>4</v>
      </c>
      <c r="K20" s="100"/>
      <c r="L20" s="100"/>
      <c r="M20" s="107" t="n">
        <v>7</v>
      </c>
      <c r="N20" s="100"/>
      <c r="O20" s="114" t="n">
        <v>2</v>
      </c>
      <c r="P20" s="114" t="n">
        <v>6</v>
      </c>
      <c r="Q20" s="114" t="n">
        <v>2</v>
      </c>
      <c r="R20" s="114" t="n">
        <v>2</v>
      </c>
      <c r="S20" s="100" t="n">
        <f aca="false">SUM($N20:$R20)</f>
        <v>12</v>
      </c>
      <c r="IW20" s="0"/>
    </row>
    <row r="21" customFormat="false" ht="19.85" hidden="false" customHeight="true" outlineLevel="0" collapsed="false">
      <c r="A21" s="107" t="n">
        <v>8</v>
      </c>
      <c r="B21" s="110" t="n">
        <f aca="false">INDEX($P$24:$P$77,MATCH(CONCATENATE(CHOOSE(ROW()-12,"A","B","C","D","E","F","G","H","I","J"),COLUMN()+1," ",CHOOSE(COLUMN(),"A","B","C","D","E","F","G","H","I","J"),ROW()-11),$R$24:$R$77,0),1)</f>
        <v>7</v>
      </c>
      <c r="C21" s="110" t="n">
        <f aca="false">INDEX($P$24:$P$77,MATCH(CONCATENATE(CHOOSE(ROW()-12,"A","B","C","D","E","F","G","H","I","J"),COLUMN()+1," ",CHOOSE(COLUMN(),"A","B","C","D","E","F","G","H","I","J"),ROW()-11),$R$24:$R$77,0),1)</f>
        <v>1</v>
      </c>
      <c r="D21" s="110" t="n">
        <f aca="false">INDEX($P$24:$P$77,MATCH(CONCATENATE(CHOOSE(ROW()-12,"A","B","C","D","E","F","G","H","I","J"),COLUMN()+1," ",CHOOSE(COLUMN(),"A","B","C","D","E","F","G","H","I","J"),ROW()-11),$R$24:$R$77,0),1)</f>
        <v>8</v>
      </c>
      <c r="E21" s="112" t="n">
        <f aca="false">INDEX($P$24:$P$77,MATCH(CONCATENATE(CHOOSE(COLUMN(),"A","B","C","D","E","F","G","H","I","J"),ROW()-11," ",CHOOSE(ROW()-12,"A","B","C","D","E","F","G","H","I","J"),COLUMN()+1),$R$24:$R$77,0),1)</f>
        <v>2</v>
      </c>
      <c r="F21" s="112" t="n">
        <f aca="false">INDEX($P$24:$P$77,MATCH(CONCATENATE(CHOOSE(COLUMN(),"A","B","C","D","E","F","G","H","I","J"),ROW()-11," ",CHOOSE(ROW()-12,"A","B","C","D","E","F","G","H","I","J"),COLUMN()+1),$R$24:$R$77,0),1)</f>
        <v>17</v>
      </c>
      <c r="G21" s="112" t="n">
        <f aca="false">INDEX($P$24:$P$77,MATCH(CONCATENATE(CHOOSE(COLUMN(),"A","B","C","D","E","F","G","H","I","J"),ROW()-11," ",CHOOSE(ROW()-12,"A","B","C","D","E","F","G","H","I","J"),COLUMN()+1),$R$24:$R$77,0),1)</f>
        <v>3</v>
      </c>
      <c r="H21" s="112" t="n">
        <f aca="false">INDEX($P$24:$P$77,MATCH(CONCATENATE(CHOOSE(COLUMN(),"A","B","C","D","E","F","G","H","I","J"),ROW()-11," ",CHOOSE(ROW()-12,"A","B","C","D","E","F","G","H","I","J"),COLUMN()+1),$R$24:$R$77,0),1)</f>
        <v>9</v>
      </c>
      <c r="I21" s="108"/>
      <c r="J21" s="110" t="n">
        <f aca="false">INDEX($P$24:$P$77,MATCH(CONCATENATE(CHOOSE(ROW()-12,"A","B","C","D","E","F","G","H","I","J"),COLUMN()+1," ",CHOOSE(COLUMN(),"A","B","C","D","E","F","G","H","I","J"),ROW()-11),$R$24:$R84,0),1)</f>
        <v>18</v>
      </c>
      <c r="K21" s="100"/>
      <c r="L21" s="100"/>
      <c r="M21" s="107" t="n">
        <v>8</v>
      </c>
      <c r="N21" s="100"/>
      <c r="O21" s="100" t="n">
        <v>2</v>
      </c>
      <c r="P21" s="100" t="n">
        <v>8</v>
      </c>
      <c r="Q21" s="100" t="n">
        <v>2</v>
      </c>
      <c r="R21" s="100"/>
      <c r="S21" s="100" t="n">
        <f aca="false">SUM($N21:$R21)</f>
        <v>12</v>
      </c>
      <c r="IW21" s="0"/>
    </row>
    <row r="22" customFormat="false" ht="19.85" hidden="false" customHeight="true" outlineLevel="0" collapsed="false">
      <c r="A22" s="107" t="n">
        <v>9</v>
      </c>
      <c r="B22" s="110" t="n">
        <f aca="false">INDEX($P$24:$P$77,MATCH(CONCATENATE(CHOOSE(ROW()-12,"A","B","C","D","E","F","G","H","I","J"),COLUMN()+1," ",CHOOSE(COLUMN(),"A","B","C","D","E","F","G","H","I","J"),ROW()-11),$R$24:$R$77,0),1)</f>
        <v>13</v>
      </c>
      <c r="C22" s="110" t="n">
        <f aca="false">INDEX($P$24:$P$77,MATCH(CONCATENATE(CHOOSE(ROW()-12,"A","B","C","D","E","F","G","H","I","J"),COLUMN()+1," ",CHOOSE(COLUMN(),"A","B","C","D","E","F","G","H","I","J"),ROW()-11),$R$24:$R$77,0),1)</f>
        <v>10</v>
      </c>
      <c r="D22" s="110" t="n">
        <f aca="false">INDEX($P$24:$P$77,MATCH(CONCATENATE(CHOOSE(ROW()-12,"A","B","C","D","E","F","G","H","I","J"),COLUMN()+1," ",CHOOSE(COLUMN(),"A","B","C","D","E","F","G","H","I","J"),ROW()-11),$R$24:$R$77,0),1)</f>
        <v>6</v>
      </c>
      <c r="E22" s="110" t="n">
        <f aca="false">INDEX($P$24:$P$77,MATCH(CONCATENATE(CHOOSE(ROW()-12,"A","B","C","D","E","F","G","H","I","J"),COLUMN()+1," ",CHOOSE(COLUMN(),"A","B","C","D","E","F","G","H","I","J"),ROW()-11),$R$24:$R$77,0),1)</f>
        <v>11</v>
      </c>
      <c r="F22" s="112" t="n">
        <f aca="false">INDEX($P$24:$P$77,MATCH(CONCATENATE(CHOOSE(COLUMN(),"A","B","C","D","E","F","G","H","I","J"),ROW()-11," ",CHOOSE(ROW()-12,"A","B","C","D","E","F","G","H","I","J"),COLUMN()+1),$R$24:$R$77,0),1)</f>
        <v>5</v>
      </c>
      <c r="G22" s="112" t="n">
        <f aca="false">INDEX($P$24:$P$77,MATCH(CONCATENATE(CHOOSE(COLUMN(),"A","B","C","D","E","F","G","H","I","J"),ROW()-11," ",CHOOSE(ROW()-12,"A","B","C","D","E","F","G","H","I","J"),COLUMN()+1),$R$24:$R$77,0),1)</f>
        <v>12</v>
      </c>
      <c r="H22" s="112" t="n">
        <f aca="false">INDEX($P$24:$P$77,MATCH(CONCATENATE(CHOOSE(COLUMN(),"A","B","C","D","E","F","G","H","I","J"),ROW()-11," ",CHOOSE(ROW()-12,"A","B","C","D","E","F","G","H","I","J"),COLUMN()+1),$R$24:$R$77,0),1)</f>
        <v>4</v>
      </c>
      <c r="I22" s="112" t="n">
        <f aca="false">INDEX($P$24:$P$77,MATCH(CONCATENATE(CHOOSE(COLUMN(),"A","B","C","D","E","F","G","H","I","J"),ROW()-11," ",CHOOSE(ROW()-12,"A","B","C","D","E","F","G","H","I","J"),COLUMN()+1),$R$24:$R$77,0),1)</f>
        <v>18</v>
      </c>
      <c r="J22" s="108"/>
      <c r="K22" s="100"/>
      <c r="L22" s="100"/>
      <c r="M22" s="107" t="n">
        <v>9</v>
      </c>
      <c r="N22" s="100" t="n">
        <v>2</v>
      </c>
      <c r="O22" s="100" t="n">
        <v>2</v>
      </c>
      <c r="P22" s="100" t="n">
        <v>6</v>
      </c>
      <c r="Q22" s="100" t="n">
        <v>2</v>
      </c>
      <c r="R22" s="100"/>
      <c r="S22" s="100" t="n">
        <f aca="false">SUM($N22:$R22)</f>
        <v>12</v>
      </c>
      <c r="IW22" s="0"/>
    </row>
    <row r="23" customFormat="false" ht="19.85" hidden="false" customHeight="true" outlineLevel="0" collapsed="false">
      <c r="A23" s="115" t="s">
        <v>33</v>
      </c>
      <c r="B23" s="101" t="s">
        <v>34</v>
      </c>
      <c r="C23" s="101"/>
      <c r="D23" s="100"/>
      <c r="E23" s="116" t="s">
        <v>35</v>
      </c>
      <c r="F23" s="116"/>
      <c r="G23" s="116"/>
      <c r="H23" s="116"/>
      <c r="I23" s="116"/>
      <c r="J23" s="100"/>
      <c r="K23" s="117" t="s">
        <v>30</v>
      </c>
      <c r="L23" s="118" t="s">
        <v>36</v>
      </c>
      <c r="M23" s="118"/>
      <c r="N23" s="119" t="s">
        <v>37</v>
      </c>
      <c r="O23" s="120" t="s">
        <v>27</v>
      </c>
      <c r="P23" s="117" t="s">
        <v>30</v>
      </c>
      <c r="Q23" s="100"/>
      <c r="R23" s="100"/>
      <c r="S23" s="100"/>
      <c r="T23" s="85"/>
    </row>
    <row r="24" customFormat="false" ht="19.85" hidden="false" customHeight="true" outlineLevel="0" collapsed="false">
      <c r="A24" s="121" t="n">
        <v>1</v>
      </c>
      <c r="B24" s="122" t="n">
        <v>2</v>
      </c>
      <c r="C24" s="122" t="n">
        <v>8</v>
      </c>
      <c r="D24" s="100"/>
      <c r="E24" s="100"/>
      <c r="F24" s="100"/>
      <c r="G24" s="100"/>
      <c r="H24" s="100"/>
      <c r="I24" s="123" t="s">
        <v>38</v>
      </c>
      <c r="J24" s="100"/>
      <c r="K24" s="121" t="n">
        <f aca="false">A24</f>
        <v>1</v>
      </c>
      <c r="L24" s="124" t="n">
        <f aca="false">B24</f>
        <v>2</v>
      </c>
      <c r="M24" s="125" t="n">
        <f aca="false">C24</f>
        <v>8</v>
      </c>
      <c r="N24" s="126" t="str">
        <f aca="false">IF(ISBLANK('RR page 1'!$J4),"",IF('RR page 1'!$J4="B",$B24,$C24))</f>
        <v/>
      </c>
      <c r="O24" s="127" t="n">
        <v>1</v>
      </c>
      <c r="P24" s="121" t="n">
        <f aca="false">A24</f>
        <v>1</v>
      </c>
      <c r="Q24" s="100"/>
      <c r="R24" s="128" t="str">
        <f aca="false">CONCATENATE(ADDRESS(B24+2,C24+1,4,TRUE())," ",ADDRESS(C24+2,B24+1,4))</f>
        <v>I4 C10</v>
      </c>
      <c r="S24" s="129"/>
      <c r="T24" s="85"/>
    </row>
    <row r="25" customFormat="false" ht="19.85" hidden="false" customHeight="true" outlineLevel="0" collapsed="false">
      <c r="A25" s="121" t="n">
        <v>1</v>
      </c>
      <c r="B25" s="122" t="n">
        <v>6</v>
      </c>
      <c r="C25" s="122" t="n">
        <v>4</v>
      </c>
      <c r="D25" s="100" t="s">
        <v>32</v>
      </c>
      <c r="E25" s="100"/>
      <c r="F25" s="100"/>
      <c r="G25" s="100"/>
      <c r="H25" s="100"/>
      <c r="I25" s="100"/>
      <c r="J25" s="100"/>
      <c r="K25" s="121"/>
      <c r="L25" s="124" t="n">
        <f aca="false">B25</f>
        <v>6</v>
      </c>
      <c r="M25" s="125" t="n">
        <f aca="false">C25</f>
        <v>4</v>
      </c>
      <c r="N25" s="126" t="str">
        <f aca="false">IF(ISBLANK('RR page 1'!$J5),"",IF('RR page 1'!$J5="B",$B25,$C25))</f>
        <v/>
      </c>
      <c r="O25" s="127" t="n">
        <v>2</v>
      </c>
      <c r="P25" s="121" t="n">
        <f aca="false">A25</f>
        <v>1</v>
      </c>
      <c r="Q25" s="100"/>
      <c r="R25" s="128" t="str">
        <f aca="false">CONCATENATE(ADDRESS(B25+2,C25+1,4,TRUE())," ",ADDRESS(C25+2,B25+1,4))</f>
        <v>E8 G6</v>
      </c>
      <c r="S25" s="129"/>
      <c r="T25" s="85"/>
    </row>
    <row r="26" customFormat="false" ht="19.85" hidden="false" customHeight="true" outlineLevel="0" collapsed="false">
      <c r="A26" s="121"/>
      <c r="B26" s="122"/>
      <c r="C26" s="122"/>
      <c r="D26" s="100" t="n">
        <f aca="false">COUNT($E25:$J25)</f>
        <v>0</v>
      </c>
      <c r="E26" s="100"/>
      <c r="F26" s="100"/>
      <c r="G26" s="100"/>
      <c r="H26" s="100"/>
      <c r="I26" s="100"/>
      <c r="J26" s="100"/>
      <c r="K26" s="121"/>
      <c r="L26" s="130"/>
      <c r="M26" s="131"/>
      <c r="N26" s="40"/>
      <c r="O26" s="127"/>
      <c r="P26" s="121"/>
      <c r="Q26" s="100"/>
      <c r="R26" s="132"/>
      <c r="S26" s="129"/>
      <c r="T26" s="85"/>
    </row>
    <row r="27" customFormat="false" ht="19.85" hidden="false" customHeight="true" outlineLevel="0" collapsed="false">
      <c r="A27" s="121" t="n">
        <f aca="false">A24+1</f>
        <v>2</v>
      </c>
      <c r="B27" s="122" t="n">
        <v>6</v>
      </c>
      <c r="C27" s="122" t="n">
        <v>2</v>
      </c>
      <c r="D27" s="133" t="s">
        <v>31</v>
      </c>
      <c r="E27" s="100"/>
      <c r="F27" s="100"/>
      <c r="G27" s="100"/>
      <c r="H27" s="100"/>
      <c r="I27" s="100"/>
      <c r="J27" s="100"/>
      <c r="K27" s="121" t="n">
        <f aca="false">A27</f>
        <v>2</v>
      </c>
      <c r="L27" s="134" t="n">
        <f aca="false">IF(ISERROR(MATCH(B27,$B23:$B25,0)),IF(ISERROR(MATCH(B27,$C23:$C25,0)),IF(ISERROR(MATCH(LOOKUP(B27,$E27:$J27,$E25:$J25),$B23:$B25,0)),INDEX($M23:$M25,MATCH(LOOKUP(B27,$E27:$J27,$E25:$J25),$C23:$C25,0),1),INDEX($L23:$L25,MATCH(LOOKUP(B27,$E27:$J27,$E25:$J25),$B23:$B25,0),1)),INDEX($M23:$M25,MATCH(B27,$C23:$C25,0),1)),INDEX($L23:$L25,MATCH(B27,$B23:$B25,0),1))</f>
        <v>6</v>
      </c>
      <c r="M27" s="135" t="n">
        <f aca="false">IF(ISERROR(MATCH(C27,$B23:$B25,0)),IF(ISERROR(MATCH(C27,$C23:$C25,0)),IF(ISERROR(MATCH(LOOKUP(C27,$E27:$J27,$E25:$J25),$B23:$B25,0)),INDEX($M23:$M25,MATCH(LOOKUP(C27,$E27:$J27,$E25:$J25),$C23:$C25,0),1),INDEX($L23:$L25,MATCH(LOOKUP(C27,$E27:$J27,$E25:$J25),$B23:$B25,0),1)),INDEX($M23:$M25,MATCH(C27,$C23:$C25,0),1)),INDEX($L23:$L25,MATCH(C27,$B23:$B25,0),1))</f>
        <v>2</v>
      </c>
      <c r="N27" s="126" t="str">
        <f aca="false">IF(ISBLANK('RR page 1'!$J7),"",IF('RR page 1'!$J7="B",$B27,$C27))</f>
        <v/>
      </c>
      <c r="O27" s="127" t="n">
        <v>1</v>
      </c>
      <c r="P27" s="121" t="n">
        <f aca="false">A27</f>
        <v>2</v>
      </c>
      <c r="Q27" s="100"/>
      <c r="R27" s="128" t="str">
        <f aca="false">CONCATENATE(ADDRESS(B27+2,C27+1,4,TRUE())," ",ADDRESS(C27+2,B27+1,4))</f>
        <v>C8 G4</v>
      </c>
      <c r="S27" s="100"/>
      <c r="T27" s="85"/>
    </row>
    <row r="28" customFormat="false" ht="19.85" hidden="false" customHeight="true" outlineLevel="0" collapsed="false">
      <c r="A28" s="121" t="n">
        <f aca="false">A27</f>
        <v>2</v>
      </c>
      <c r="B28" s="122" t="n">
        <v>8</v>
      </c>
      <c r="C28" s="122" t="n">
        <v>4</v>
      </c>
      <c r="D28" s="136" t="s">
        <v>32</v>
      </c>
      <c r="E28" s="100"/>
      <c r="F28" s="100"/>
      <c r="G28" s="100"/>
      <c r="H28" s="100"/>
      <c r="I28" s="100"/>
      <c r="J28" s="100"/>
      <c r="K28" s="121"/>
      <c r="L28" s="134" t="n">
        <f aca="false">IF(ISERROR(MATCH(B28,$B23:$B25,0)),IF(ISERROR(MATCH(B28,$C23:$C25,0)),IF(ISERROR(MATCH(LOOKUP(B28,$E27:$J27,$E25:$J25),$B23:$B25,0)),INDEX($M23:$M25,MATCH(LOOKUP(B28,$E27:$J27,$E25:$J25),$C23:$C25,0),1),INDEX($L23:$L25,MATCH(LOOKUP(B28,$E27:$J27,$E25:$J25),$B23:$B25,0),1)),INDEX($M23:$M25,MATCH(B28,$C23:$C25,0),1)),INDEX($L23:$L25,MATCH(B28,$B23:$B25,0),1))</f>
        <v>8</v>
      </c>
      <c r="M28" s="135" t="n">
        <f aca="false">IF(ISERROR(MATCH(C28,$B23:$B25,0)),IF(ISERROR(MATCH(C28,$C23:$C25,0)),IF(ISERROR(MATCH(LOOKUP(C28,$E27:$J27,$E25:$J25),$B23:$B25,0)),INDEX($M23:$M25,MATCH(LOOKUP(C28,$E27:$J27,$E25:$J25),$C23:$C25,0),1),INDEX($L23:$L25,MATCH(LOOKUP(C28,$E27:$J27,$E25:$J25),$B23:$B25,0),1)),INDEX($M23:$M25,MATCH(C28,$C23:$C25,0),1)),INDEX($L23:$L25,MATCH(C28,$B23:$B25,0),1))</f>
        <v>4</v>
      </c>
      <c r="N28" s="126" t="str">
        <f aca="false">IF(ISBLANK('RR page 1'!$J8),"",IF('RR page 1'!$J8="B",$B28,$C28))</f>
        <v/>
      </c>
      <c r="O28" s="127" t="n">
        <v>2</v>
      </c>
      <c r="P28" s="121" t="n">
        <f aca="false">A28</f>
        <v>2</v>
      </c>
      <c r="Q28" s="100"/>
      <c r="R28" s="128" t="str">
        <f aca="false">CONCATENATE(ADDRESS(B28+2,C28+1,4,TRUE())," ",ADDRESS(C28+2,B28+1,4))</f>
        <v>E10 I6</v>
      </c>
      <c r="S28" s="129"/>
      <c r="T28" s="85"/>
    </row>
    <row r="29" customFormat="false" ht="19.85" hidden="false" customHeight="true" outlineLevel="0" collapsed="false">
      <c r="A29" s="121"/>
      <c r="B29" s="122"/>
      <c r="C29" s="122"/>
      <c r="D29" s="100" t="n">
        <f aca="false">COUNT($E28:$J28)</f>
        <v>0</v>
      </c>
      <c r="E29" s="100"/>
      <c r="F29" s="100"/>
      <c r="G29" s="100"/>
      <c r="H29" s="100"/>
      <c r="I29" s="100"/>
      <c r="J29" s="100"/>
      <c r="K29" s="121"/>
      <c r="L29" s="130"/>
      <c r="M29" s="131"/>
      <c r="N29" s="40"/>
      <c r="O29" s="127"/>
      <c r="P29" s="121"/>
      <c r="Q29" s="100"/>
      <c r="R29" s="132"/>
      <c r="S29" s="129"/>
      <c r="T29" s="85"/>
    </row>
    <row r="30" customFormat="false" ht="19.85" hidden="false" customHeight="true" outlineLevel="0" collapsed="false">
      <c r="A30" s="121" t="n">
        <f aca="false">A27+1</f>
        <v>3</v>
      </c>
      <c r="B30" s="122" t="n">
        <v>4</v>
      </c>
      <c r="C30" s="122" t="n">
        <v>2</v>
      </c>
      <c r="D30" s="133" t="s">
        <v>31</v>
      </c>
      <c r="E30" s="100"/>
      <c r="F30" s="100"/>
      <c r="G30" s="100"/>
      <c r="H30" s="100"/>
      <c r="I30" s="100"/>
      <c r="J30" s="100"/>
      <c r="K30" s="121" t="n">
        <f aca="false">A30</f>
        <v>3</v>
      </c>
      <c r="L30" s="134" t="n">
        <f aca="false">IF(ISERROR(MATCH(B30,$B26:$B28,0)),IF(ISERROR(MATCH(B30,$C26:$C28,0)),IF(ISERROR(MATCH(LOOKUP(B30,$E30:$J30,$E28:$J28),$B26:$B28,0)),INDEX($M26:$M28,MATCH(LOOKUP(B30,$E30:$J30,$E28:$J28),$C26:$C28,0),1),INDEX($L26:$L28,MATCH(LOOKUP(B30,$E30:$J30,$E28:$J28),$B26:$B28,0),1)),INDEX($M26:$M28,MATCH(B30,$C26:$C28,0),1)),INDEX($L26:$L28,MATCH(B30,$B26:$B28,0),1))</f>
        <v>4</v>
      </c>
      <c r="M30" s="135" t="n">
        <f aca="false">IF(ISERROR(MATCH(C30,$B26:$B28,0)),IF(ISERROR(MATCH(C30,$C26:$C28,0)),IF(ISERROR(MATCH(LOOKUP(C30,$E30:$J30,$E28:$J28),$B26:$B28,0)),INDEX($M26:$M28,MATCH(LOOKUP(C30,$E30:$J30,$E28:$J28),$C26:$C28,0),1),INDEX($L26:$L28,MATCH(LOOKUP(C30,$E30:$J30,$E28:$J28),$B26:$B28,0),1)),INDEX($M26:$M28,MATCH(C30,$C26:$C28,0),1)),INDEX($L26:$L28,MATCH(C30,$B26:$B28,0),1))</f>
        <v>2</v>
      </c>
      <c r="N30" s="126" t="str">
        <f aca="false">IF(ISBLANK('RR page 1'!$J10),"",IF('RR page 1'!$J10="B",$B30,$C30))</f>
        <v/>
      </c>
      <c r="O30" s="127" t="n">
        <v>1</v>
      </c>
      <c r="P30" s="121" t="n">
        <f aca="false">A30</f>
        <v>3</v>
      </c>
      <c r="Q30" s="100"/>
      <c r="R30" s="128" t="str">
        <f aca="false">CONCATENATE(ADDRESS(B30+2,C30+1,4,TRUE())," ",ADDRESS(C30+2,B30+1,4))</f>
        <v>C6 E4</v>
      </c>
      <c r="S30" s="100"/>
      <c r="T30" s="85"/>
    </row>
    <row r="31" customFormat="false" ht="19.85" hidden="false" customHeight="true" outlineLevel="0" collapsed="false">
      <c r="A31" s="121" t="n">
        <f aca="false">A30</f>
        <v>3</v>
      </c>
      <c r="B31" s="122" t="n">
        <v>8</v>
      </c>
      <c r="C31" s="122" t="n">
        <v>6</v>
      </c>
      <c r="D31" s="136" t="s">
        <v>32</v>
      </c>
      <c r="E31" s="100" t="n">
        <v>2</v>
      </c>
      <c r="F31" s="100" t="n">
        <v>4</v>
      </c>
      <c r="G31" s="100" t="n">
        <v>6</v>
      </c>
      <c r="H31" s="100" t="n">
        <v>8</v>
      </c>
      <c r="I31" s="100"/>
      <c r="J31" s="100"/>
      <c r="K31" s="121"/>
      <c r="L31" s="134" t="n">
        <f aca="false">IF(ISERROR(MATCH(B31,$B26:$B28,0)),IF(ISERROR(MATCH(B31,$C26:$C28,0)),IF(ISERROR(MATCH(LOOKUP(B31,$E30:$J30,$E28:$J28),$B26:$B28,0)),INDEX($M26:$M28,MATCH(LOOKUP(B31,$E30:$J30,$E28:$J28),$C26:$C28,0),1),INDEX($L26:$L28,MATCH(LOOKUP(B31,$E30:$J30,$E28:$J28),$B26:$B28,0),1)),INDEX($M26:$M28,MATCH(B31,$C26:$C28,0),1)),INDEX($L26:$L28,MATCH(B31,$B26:$B28,0),1))</f>
        <v>8</v>
      </c>
      <c r="M31" s="135" t="n">
        <f aca="false">IF(ISERROR(MATCH(C31,$B26:$B28,0)),IF(ISERROR(MATCH(C31,$C26:$C28,0)),IF(ISERROR(MATCH(LOOKUP(C31,$E30:$J30,$E28:$J28),$B26:$B28,0)),INDEX($M26:$M28,MATCH(LOOKUP(C31,$E30:$J30,$E28:$J28),$C26:$C28,0),1),INDEX($L26:$L28,MATCH(LOOKUP(C31,$E30:$J30,$E28:$J28),$B26:$B28,0),1)),INDEX($M26:$M28,MATCH(C31,$C26:$C28,0),1)),INDEX($L26:$L28,MATCH(C31,$B26:$B28,0),1))</f>
        <v>6</v>
      </c>
      <c r="N31" s="126" t="str">
        <f aca="false">IF(ISBLANK('RR page 1'!$J11),"",IF('RR page 1'!$J11="B",$B31,$C31))</f>
        <v/>
      </c>
      <c r="O31" s="127" t="n">
        <v>2</v>
      </c>
      <c r="P31" s="121" t="n">
        <f aca="false">A31</f>
        <v>3</v>
      </c>
      <c r="Q31" s="100"/>
      <c r="R31" s="128" t="str">
        <f aca="false">CONCATENATE(ADDRESS(B31+2,C31+1,4,TRUE())," ",ADDRESS(C31+2,B31+1,4))</f>
        <v>G10 I8</v>
      </c>
      <c r="S31" s="129"/>
      <c r="T31" s="85"/>
    </row>
    <row r="32" customFormat="false" ht="19.85" hidden="false" customHeight="true" outlineLevel="0" collapsed="false">
      <c r="A32" s="121"/>
      <c r="B32" s="122"/>
      <c r="C32" s="122"/>
      <c r="D32" s="100" t="n">
        <f aca="false">COUNT($E31:$J31)</f>
        <v>4</v>
      </c>
      <c r="E32" s="100"/>
      <c r="F32" s="100"/>
      <c r="G32" s="100"/>
      <c r="H32" s="100"/>
      <c r="I32" s="100"/>
      <c r="J32" s="100"/>
      <c r="K32" s="121"/>
      <c r="L32" s="130"/>
      <c r="M32" s="131"/>
      <c r="N32" s="40"/>
      <c r="O32" s="127"/>
      <c r="P32" s="121"/>
      <c r="Q32" s="100"/>
      <c r="R32" s="132"/>
      <c r="S32" s="129"/>
      <c r="T32" s="85"/>
    </row>
    <row r="33" customFormat="false" ht="19.85" hidden="false" customHeight="true" outlineLevel="0" collapsed="false">
      <c r="A33" s="121" t="n">
        <f aca="false">A30+1</f>
        <v>4</v>
      </c>
      <c r="B33" s="122" t="n">
        <v>5</v>
      </c>
      <c r="C33" s="122" t="n">
        <v>3</v>
      </c>
      <c r="D33" s="133" t="s">
        <v>31</v>
      </c>
      <c r="E33" s="100" t="n">
        <v>3</v>
      </c>
      <c r="F33" s="100" t="n">
        <v>5</v>
      </c>
      <c r="G33" s="100" t="n">
        <v>7</v>
      </c>
      <c r="H33" s="100" t="n">
        <v>9</v>
      </c>
      <c r="I33" s="100"/>
      <c r="J33" s="100"/>
      <c r="K33" s="121" t="n">
        <f aca="false">A33</f>
        <v>4</v>
      </c>
      <c r="L33" s="134" t="n">
        <f aca="false">IF(ISERROR(MATCH(B33,$B29:$B31,0)),IF(ISERROR(MATCH(B33,$C29:$C31,0)),IF(ISERROR(MATCH(LOOKUP(B33,$E33:$J33,$E31:$J31),$B29:$B31,0)),INDEX($M29:$M31,MATCH(LOOKUP(B33,$E33:$J33,$E31:$J31),$C29:$C31,0),1),INDEX($L29:$L31,MATCH(LOOKUP(B33,$E33:$J33,$E31:$J31),$B29:$B31,0),1)),INDEX($M29:$M31,MATCH(B33,$C29:$C31,0),1)),INDEX($L29:$L31,MATCH(B33,$B29:$B31,0),1))</f>
        <v>4</v>
      </c>
      <c r="M33" s="135" t="n">
        <f aca="false">IF(ISERROR(MATCH(C33,$B29:$B31,0)),IF(ISERROR(MATCH(C33,$C29:$C31,0)),IF(ISERROR(MATCH(LOOKUP(C33,$E33:$J33,$E31:$J31),$B29:$B31,0)),INDEX($M29:$M31,MATCH(LOOKUP(C33,$E33:$J33,$E31:$J31),$C29:$C31,0),1),INDEX($L29:$L31,MATCH(LOOKUP(C33,$E33:$J33,$E31:$J31),$B29:$B31,0),1)),INDEX($M29:$M31,MATCH(C33,$C29:$C31,0),1)),INDEX($L29:$L31,MATCH(C33,$B29:$B31,0),1))</f>
        <v>2</v>
      </c>
      <c r="N33" s="126" t="str">
        <f aca="false">IF(ISBLANK('RR page 1'!$J13),"",IF('RR page 1'!$J13="B",$B33,$C33))</f>
        <v/>
      </c>
      <c r="O33" s="127" t="n">
        <v>1</v>
      </c>
      <c r="P33" s="121" t="n">
        <f aca="false">A33</f>
        <v>4</v>
      </c>
      <c r="Q33" s="100"/>
      <c r="R33" s="128" t="str">
        <f aca="false">CONCATENATE(ADDRESS(B33+2,C33+1,4,TRUE())," ",ADDRESS(C33+2,B33+1,4))</f>
        <v>D7 F5</v>
      </c>
      <c r="S33" s="100"/>
      <c r="T33" s="85"/>
    </row>
    <row r="34" customFormat="false" ht="19.85" hidden="false" customHeight="true" outlineLevel="0" collapsed="false">
      <c r="A34" s="121" t="n">
        <f aca="false">A33</f>
        <v>4</v>
      </c>
      <c r="B34" s="122" t="n">
        <v>9</v>
      </c>
      <c r="C34" s="122" t="n">
        <v>7</v>
      </c>
      <c r="D34" s="136" t="s">
        <v>32</v>
      </c>
      <c r="E34" s="100"/>
      <c r="F34" s="100"/>
      <c r="G34" s="100"/>
      <c r="H34" s="100"/>
      <c r="I34" s="100"/>
      <c r="J34" s="100"/>
      <c r="K34" s="121"/>
      <c r="L34" s="134" t="n">
        <f aca="false">IF(ISERROR(MATCH(B34,$B29:$B31,0)),IF(ISERROR(MATCH(B34,$C29:$C31,0)),IF(ISERROR(MATCH(LOOKUP(B34,$E33:$J33,$E31:$J31),$B29:$B31,0)),INDEX($M29:$M31,MATCH(LOOKUP(B34,$E33:$J33,$E31:$J31),$C29:$C31,0),1),INDEX($L29:$L31,MATCH(LOOKUP(B34,$E33:$J33,$E31:$J31),$B29:$B31,0),1)),INDEX($M29:$M31,MATCH(B34,$C29:$C31,0),1)),INDEX($L29:$L31,MATCH(B34,$B29:$B31,0),1))</f>
        <v>8</v>
      </c>
      <c r="M34" s="135" t="n">
        <f aca="false">IF(ISERROR(MATCH(C34,$B29:$B31,0)),IF(ISERROR(MATCH(C34,$C29:$C31,0)),IF(ISERROR(MATCH(LOOKUP(C34,$E33:$J33,$E31:$J31),$B29:$B31,0)),INDEX($M29:$M31,MATCH(LOOKUP(C34,$E33:$J33,$E31:$J31),$C29:$C31,0),1),INDEX($L29:$L31,MATCH(LOOKUP(C34,$E33:$J33,$E31:$J31),$B29:$B31,0),1)),INDEX($M29:$M31,MATCH(C34,$C29:$C31,0),1)),INDEX($L29:$L31,MATCH(C34,$B29:$B31,0),1))</f>
        <v>6</v>
      </c>
      <c r="N34" s="126" t="str">
        <f aca="false">IF(ISBLANK('RR page 1'!$J14),"",IF('RR page 1'!$J14="B",$B34,$C34))</f>
        <v/>
      </c>
      <c r="O34" s="127" t="n">
        <v>2</v>
      </c>
      <c r="P34" s="121" t="n">
        <f aca="false">A34</f>
        <v>4</v>
      </c>
      <c r="Q34" s="100"/>
      <c r="R34" s="128" t="str">
        <f aca="false">CONCATENATE(ADDRESS(B34+2,C34+1,4,TRUE())," ",ADDRESS(C34+2,B34+1,4))</f>
        <v>H11 J9</v>
      </c>
      <c r="S34" s="129"/>
      <c r="T34" s="85"/>
    </row>
    <row r="35" customFormat="false" ht="19.85" hidden="false" customHeight="true" outlineLevel="0" collapsed="false">
      <c r="A35" s="121"/>
      <c r="B35" s="122"/>
      <c r="C35" s="122"/>
      <c r="D35" s="100" t="n">
        <f aca="false">COUNT($E34:$J34)</f>
        <v>0</v>
      </c>
      <c r="E35" s="121"/>
      <c r="F35" s="121"/>
      <c r="G35" s="121"/>
      <c r="H35" s="121"/>
      <c r="I35" s="121"/>
      <c r="J35" s="100"/>
      <c r="K35" s="121"/>
      <c r="L35" s="134"/>
      <c r="M35" s="135"/>
      <c r="N35" s="40"/>
      <c r="O35" s="127"/>
      <c r="P35" s="121"/>
      <c r="Q35" s="100"/>
      <c r="R35" s="132"/>
      <c r="S35" s="129"/>
      <c r="T35" s="85"/>
    </row>
    <row r="36" customFormat="false" ht="19.85" hidden="false" customHeight="true" outlineLevel="0" collapsed="false">
      <c r="A36" s="121" t="n">
        <f aca="false">A33+1</f>
        <v>5</v>
      </c>
      <c r="B36" s="122" t="n">
        <v>7</v>
      </c>
      <c r="C36" s="122" t="n">
        <v>3</v>
      </c>
      <c r="D36" s="133" t="s">
        <v>31</v>
      </c>
      <c r="E36" s="121"/>
      <c r="F36" s="121"/>
      <c r="G36" s="121"/>
      <c r="H36" s="121"/>
      <c r="I36" s="121"/>
      <c r="J36" s="100"/>
      <c r="K36" s="121" t="n">
        <f aca="false">A36</f>
        <v>5</v>
      </c>
      <c r="L36" s="134" t="n">
        <f aca="false">IF(ISERROR(MATCH(B36,$B32:$B34,0)),IF(ISERROR(MATCH(B36,$C32:$C34,0)),IF(ISERROR(MATCH(LOOKUP(B36,$E36:$J36,$E34:$J34),$B32:$B34,0)),INDEX($M32:$M34,MATCH(LOOKUP(B36,$E36:$J36,$E34:$J34),$C32:$C34,0),1),INDEX($L32:$L34,MATCH(LOOKUP(B36,$E36:$J36,$E34:$J34),$B32:$B34,0),1)),INDEX($M32:$M34,MATCH(B36,$C32:$C34,0),1)),INDEX($L32:$L34,MATCH(B36,$B32:$B34,0),1))</f>
        <v>6</v>
      </c>
      <c r="M36" s="135" t="n">
        <f aca="false">IF(ISERROR(MATCH(C36,$B32:$B34,0)),IF(ISERROR(MATCH(C36,$C32:$C34,0)),IF(ISERROR(MATCH(LOOKUP(C36,$E36:$J36,$E34:$J34),$B32:$B34,0)),INDEX($M32:$M34,MATCH(LOOKUP(C36,$E36:$J36,$E34:$J34),$C32:$C34,0),1),INDEX($L32:$L34,MATCH(LOOKUP(C36,$E36:$J36,$E34:$J34),$B32:$B34,0),1)),INDEX($M32:$M34,MATCH(C36,$C32:$C34,0),1)),INDEX($L32:$L34,MATCH(C36,$B32:$B34,0),1))</f>
        <v>2</v>
      </c>
      <c r="N36" s="126" t="str">
        <f aca="false">IF(ISBLANK('RR page 1'!$J16),"",IF('RR page 1'!$J16="B",$B36,$C36))</f>
        <v/>
      </c>
      <c r="O36" s="127" t="n">
        <v>1</v>
      </c>
      <c r="P36" s="121" t="n">
        <f aca="false">A36</f>
        <v>5</v>
      </c>
      <c r="Q36" s="100"/>
      <c r="R36" s="128" t="str">
        <f aca="false">CONCATENATE(ADDRESS(B36+2,C36+1,4,TRUE())," ",ADDRESS(C36+2,B36+1,4))</f>
        <v>D9 H5</v>
      </c>
      <c r="S36" s="100"/>
      <c r="T36" s="85"/>
    </row>
    <row r="37" customFormat="false" ht="19.85" hidden="false" customHeight="true" outlineLevel="0" collapsed="false">
      <c r="A37" s="121" t="n">
        <f aca="false">A36</f>
        <v>5</v>
      </c>
      <c r="B37" s="122" t="n">
        <v>9</v>
      </c>
      <c r="C37" s="122" t="n">
        <v>5</v>
      </c>
      <c r="D37" s="136" t="s">
        <v>32</v>
      </c>
      <c r="E37" s="121"/>
      <c r="F37" s="121"/>
      <c r="G37" s="121"/>
      <c r="H37" s="121"/>
      <c r="I37" s="121"/>
      <c r="J37" s="121"/>
      <c r="K37" s="121"/>
      <c r="L37" s="134" t="n">
        <f aca="false">IF(ISERROR(MATCH(B37,$B32:$B34,0)),IF(ISERROR(MATCH(B37,$C32:$C34,0)),IF(ISERROR(MATCH(LOOKUP(B37,$E36:$J36,$E34:$J34),$B32:$B34,0)),INDEX($M32:$M34,MATCH(LOOKUP(B37,$E36:$J36,$E34:$J34),$C32:$C34,0),1),INDEX($L32:$L34,MATCH(LOOKUP(B37,$E36:$J36,$E34:$J34),$B32:$B34,0),1)),INDEX($M32:$M34,MATCH(B37,$C32:$C34,0),1)),INDEX($L32:$L34,MATCH(B37,$B32:$B34,0),1))</f>
        <v>8</v>
      </c>
      <c r="M37" s="135" t="n">
        <f aca="false">IF(ISERROR(MATCH(C37,$B32:$B34,0)),IF(ISERROR(MATCH(C37,$C32:$C34,0)),IF(ISERROR(MATCH(LOOKUP(C37,$E36:$J36,$E34:$J34),$B32:$B34,0)),INDEX($M32:$M34,MATCH(LOOKUP(C37,$E36:$J36,$E34:$J34),$C32:$C34,0),1),INDEX($L32:$L34,MATCH(LOOKUP(C37,$E36:$J36,$E34:$J34),$B32:$B34,0),1)),INDEX($M32:$M34,MATCH(C37,$C32:$C34,0),1)),INDEX($L32:$L34,MATCH(C37,$B32:$B34,0),1))</f>
        <v>4</v>
      </c>
      <c r="N37" s="126" t="str">
        <f aca="false">IF(ISBLANK('RR page 1'!$J17),"",IF('RR page 1'!$J17="B",$B37,$C37))</f>
        <v/>
      </c>
      <c r="O37" s="127" t="n">
        <v>2</v>
      </c>
      <c r="P37" s="121" t="n">
        <f aca="false">A37</f>
        <v>5</v>
      </c>
      <c r="Q37" s="100"/>
      <c r="R37" s="128" t="str">
        <f aca="false">CONCATENATE(ADDRESS(B37+2,C37+1,4,TRUE())," ",ADDRESS(C37+2,B37+1,4))</f>
        <v>F11 J7</v>
      </c>
      <c r="S37" s="129"/>
      <c r="T37" s="85"/>
    </row>
    <row r="38" customFormat="false" ht="19.85" hidden="false" customHeight="true" outlineLevel="0" collapsed="false">
      <c r="A38" s="121"/>
      <c r="B38" s="122"/>
      <c r="C38" s="122"/>
      <c r="D38" s="100" t="n">
        <f aca="false">COUNT($E37:$J37)</f>
        <v>0</v>
      </c>
      <c r="E38" s="100"/>
      <c r="F38" s="100"/>
      <c r="G38" s="100"/>
      <c r="H38" s="100"/>
      <c r="I38" s="100"/>
      <c r="J38" s="100"/>
      <c r="K38" s="121"/>
      <c r="L38" s="130"/>
      <c r="M38" s="131"/>
      <c r="N38" s="40"/>
      <c r="O38" s="127"/>
      <c r="P38" s="121"/>
      <c r="Q38" s="100"/>
      <c r="R38" s="132"/>
      <c r="S38" s="129"/>
      <c r="T38" s="85"/>
    </row>
    <row r="39" customFormat="false" ht="19.85" hidden="false" customHeight="true" outlineLevel="0" collapsed="false">
      <c r="A39" s="121" t="n">
        <f aca="false">A36+1</f>
        <v>6</v>
      </c>
      <c r="B39" s="122" t="n">
        <v>3</v>
      </c>
      <c r="C39" s="122" t="n">
        <v>9</v>
      </c>
      <c r="D39" s="133" t="s">
        <v>31</v>
      </c>
      <c r="E39" s="100"/>
      <c r="F39" s="100"/>
      <c r="G39" s="100"/>
      <c r="H39" s="100"/>
      <c r="I39" s="100"/>
      <c r="J39" s="100"/>
      <c r="K39" s="121" t="n">
        <f aca="false">A39</f>
        <v>6</v>
      </c>
      <c r="L39" s="134" t="n">
        <f aca="false">IF(ISERROR(MATCH(B39,$B35:$B37,0)),IF(ISERROR(MATCH(B39,$C35:$C37,0)),IF(ISERROR(MATCH(LOOKUP(B39,$E39:$J39,$E37:$J37),$B35:$B37,0)),INDEX($M35:$M37,MATCH(LOOKUP(B39,$E39:$J39,$E37:$J37),$C35:$C37,0),1),INDEX($L35:$L37,MATCH(LOOKUP(B39,$E39:$J39,$E37:$J37),$B35:$B37,0),1)),INDEX($M35:$M37,MATCH(B39,$C35:$C37,0),1)),INDEX($L35:$L37,MATCH(B39,$B35:$B37,0),1))</f>
        <v>2</v>
      </c>
      <c r="M39" s="135" t="n">
        <f aca="false">IF(ISERROR(MATCH(C39,$B35:$B37,0)),IF(ISERROR(MATCH(C39,$C35:$C37,0)),IF(ISERROR(MATCH(LOOKUP(C39,$E39:$J39,$E37:$J37),$B35:$B37,0)),INDEX($M35:$M37,MATCH(LOOKUP(C39,$E39:$J39,$E37:$J37),$C35:$C37,0),1),INDEX($L35:$L37,MATCH(LOOKUP(C39,$E39:$J39,$E37:$J37),$B35:$B37,0),1)),INDEX($M35:$M37,MATCH(C39,$C35:$C37,0),1)),INDEX($L35:$L37,MATCH(C39,$B35:$B37,0),1))</f>
        <v>8</v>
      </c>
      <c r="N39" s="126" t="str">
        <f aca="false">IF(ISBLANK('RR page 1'!$J19),"",IF('RR page 1'!$J19="B",$B39,$C39))</f>
        <v/>
      </c>
      <c r="O39" s="127" t="n">
        <v>1</v>
      </c>
      <c r="P39" s="121" t="n">
        <f aca="false">A39</f>
        <v>6</v>
      </c>
      <c r="Q39" s="100"/>
      <c r="R39" s="128" t="str">
        <f aca="false">CONCATENATE(ADDRESS(B39+2,C39+1,4,TRUE())," ",ADDRESS(C39+2,B39+1,4))</f>
        <v>J5 D11</v>
      </c>
      <c r="S39" s="100"/>
      <c r="T39" s="85"/>
    </row>
    <row r="40" customFormat="false" ht="19.85" hidden="false" customHeight="true" outlineLevel="0" collapsed="false">
      <c r="A40" s="121" t="n">
        <f aca="false">A39</f>
        <v>6</v>
      </c>
      <c r="B40" s="122" t="n">
        <v>7</v>
      </c>
      <c r="C40" s="122" t="n">
        <v>5</v>
      </c>
      <c r="D40" s="136" t="s">
        <v>32</v>
      </c>
      <c r="E40" s="100" t="n">
        <v>5</v>
      </c>
      <c r="F40" s="100" t="n">
        <v>9</v>
      </c>
      <c r="G40" s="100" t="n">
        <v>7</v>
      </c>
      <c r="H40" s="100"/>
      <c r="I40" s="100"/>
      <c r="J40" s="100"/>
      <c r="K40" s="121"/>
      <c r="L40" s="134" t="n">
        <f aca="false">IF(ISERROR(MATCH(B40,$B35:$B37,0)),IF(ISERROR(MATCH(B40,$C35:$C37,0)),IF(ISERROR(MATCH(LOOKUP(B40,$E39:$J39,$E37:$J37),$B35:$B37,0)),INDEX($M35:$M37,MATCH(LOOKUP(B40,$E39:$J39,$E37:$J37),$C35:$C37,0),1),INDEX($L35:$L37,MATCH(LOOKUP(B40,$E39:$J39,$E37:$J37),$B35:$B37,0),1)),INDEX($M35:$M37,MATCH(B40,$C35:$C37,0),1)),INDEX($L35:$L37,MATCH(B40,$B35:$B37,0),1))</f>
        <v>6</v>
      </c>
      <c r="M40" s="135" t="n">
        <f aca="false">IF(ISERROR(MATCH(C40,$B35:$B37,0)),IF(ISERROR(MATCH(C40,$C35:$C37,0)),IF(ISERROR(MATCH(LOOKUP(C40,$E39:$J39,$E37:$J37),$B35:$B37,0)),INDEX($M35:$M37,MATCH(LOOKUP(C40,$E39:$J39,$E37:$J37),$C35:$C37,0),1),INDEX($L35:$L37,MATCH(LOOKUP(C40,$E39:$J39,$E37:$J37),$B35:$B37,0),1)),INDEX($M35:$M37,MATCH(C40,$C35:$C37,0),1)),INDEX($L35:$L37,MATCH(C40,$B35:$B37,0),1))</f>
        <v>4</v>
      </c>
      <c r="N40" s="126" t="str">
        <f aca="false">IF(ISBLANK('RR page 1'!$J20),"",IF('RR page 1'!$J20="B",$B40,$C40))</f>
        <v/>
      </c>
      <c r="O40" s="127" t="n">
        <v>2</v>
      </c>
      <c r="P40" s="121" t="n">
        <f aca="false">A40</f>
        <v>6</v>
      </c>
      <c r="Q40" s="100"/>
      <c r="R40" s="128" t="str">
        <f aca="false">CONCATENATE(ADDRESS(B40+2,C40+1,4,TRUE())," ",ADDRESS(C40+2,B40+1,4))</f>
        <v>F9 H7</v>
      </c>
      <c r="S40" s="129"/>
      <c r="T40" s="85"/>
    </row>
    <row r="41" customFormat="false" ht="19.85" hidden="false" customHeight="true" outlineLevel="0" collapsed="false">
      <c r="A41" s="121"/>
      <c r="B41" s="122"/>
      <c r="C41" s="122"/>
      <c r="D41" s="100" t="n">
        <f aca="false">COUNT($E40:$J40)</f>
        <v>3</v>
      </c>
      <c r="E41" s="100"/>
      <c r="F41" s="100"/>
      <c r="G41" s="100"/>
      <c r="H41" s="100"/>
      <c r="I41" s="100"/>
      <c r="J41" s="100"/>
      <c r="K41" s="121"/>
      <c r="L41" s="130"/>
      <c r="M41" s="131"/>
      <c r="N41" s="40"/>
      <c r="O41" s="127"/>
      <c r="P41" s="121"/>
      <c r="Q41" s="100"/>
      <c r="R41" s="132"/>
      <c r="S41" s="129"/>
      <c r="T41" s="85"/>
    </row>
    <row r="42" customFormat="false" ht="19.85" hidden="false" customHeight="true" outlineLevel="0" collapsed="false">
      <c r="A42" s="121" t="n">
        <f aca="false">A39+1</f>
        <v>7</v>
      </c>
      <c r="B42" s="122" t="n">
        <v>6</v>
      </c>
      <c r="C42" s="122" t="n">
        <v>3</v>
      </c>
      <c r="D42" s="133" t="s">
        <v>31</v>
      </c>
      <c r="E42" s="100" t="n">
        <v>1</v>
      </c>
      <c r="F42" s="100" t="n">
        <v>6</v>
      </c>
      <c r="G42" s="100" t="n">
        <v>8</v>
      </c>
      <c r="H42" s="100"/>
      <c r="I42" s="100"/>
      <c r="J42" s="100"/>
      <c r="K42" s="121" t="n">
        <f aca="false">A42</f>
        <v>7</v>
      </c>
      <c r="L42" s="134" t="n">
        <f aca="false">IF(ISERROR(MATCH(B42,$B38:$B40,0)),IF(ISERROR(MATCH(B42,$C38:$C40,0)),IF(ISERROR(MATCH(LOOKUP(B42,$E42:$J42,$E40:$J40),$B38:$B40,0)),INDEX($M38:$M40,MATCH(LOOKUP(B42,$E42:$J42,$E40:$J40),$C38:$C40,0),1),INDEX($L38:$L40,MATCH(LOOKUP(B42,$E42:$J42,$E40:$J40),$B38:$B40,0),1)),INDEX($M38:$M40,MATCH(B42,$C38:$C40,0),1)),INDEX($L38:$L40,MATCH(B42,$B38:$B40,0),1))</f>
        <v>8</v>
      </c>
      <c r="M42" s="135" t="n">
        <f aca="false">IF(ISERROR(MATCH(C42,$B38:$B40,0)),IF(ISERROR(MATCH(C42,$C38:$C40,0)),IF(ISERROR(MATCH(LOOKUP(C42,$E42:$J42,$E40:$J40),$B38:$B40,0)),INDEX($M38:$M40,MATCH(LOOKUP(C42,$E42:$J42,$E40:$J40),$C38:$C40,0),1),INDEX($L38:$L40,MATCH(LOOKUP(C42,$E42:$J42,$E40:$J40),$B38:$B40,0),1)),INDEX($M38:$M40,MATCH(C42,$C38:$C40,0),1)),INDEX($L38:$L40,MATCH(C42,$B38:$B40,0),1))</f>
        <v>2</v>
      </c>
      <c r="N42" s="126" t="str">
        <f aca="false">IF(ISBLANK('RR page 1'!$J22),"",IF('RR page 1'!$J22="B",$B42,$C42))</f>
        <v/>
      </c>
      <c r="O42" s="127" t="n">
        <v>1</v>
      </c>
      <c r="P42" s="121" t="n">
        <f aca="false">A42</f>
        <v>7</v>
      </c>
      <c r="Q42" s="100"/>
      <c r="R42" s="128" t="str">
        <f aca="false">CONCATENATE(ADDRESS(B42+2,C42+1,4,TRUE())," ",ADDRESS(C42+2,B42+1,4))</f>
        <v>D8 G5</v>
      </c>
      <c r="S42" s="100"/>
      <c r="T42" s="85"/>
    </row>
    <row r="43" customFormat="false" ht="19.85" hidden="false" customHeight="true" outlineLevel="0" collapsed="false">
      <c r="A43" s="121" t="n">
        <f aca="false">A42</f>
        <v>7</v>
      </c>
      <c r="B43" s="122" t="n">
        <v>1</v>
      </c>
      <c r="C43" s="122" t="n">
        <v>8</v>
      </c>
      <c r="D43" s="136" t="s">
        <v>32</v>
      </c>
      <c r="E43" s="100"/>
      <c r="F43" s="100"/>
      <c r="G43" s="100"/>
      <c r="H43" s="100"/>
      <c r="I43" s="100"/>
      <c r="J43" s="100"/>
      <c r="K43" s="121"/>
      <c r="L43" s="134" t="n">
        <f aca="false">IF(ISERROR(MATCH(B43,$B38:$B40,0)),IF(ISERROR(MATCH(B43,$C38:$C40,0)),IF(ISERROR(MATCH(LOOKUP(B43,$E42:$J42,$E40:$J40),$B38:$B40,0)),INDEX($M38:$M40,MATCH(LOOKUP(B43,$E42:$J42,$E40:$J40),$C38:$C40,0),1),INDEX($L38:$L40,MATCH(LOOKUP(B43,$E42:$J42,$E40:$J40),$B38:$B40,0),1)),INDEX($M38:$M40,MATCH(B43,$C38:$C40,0),1)),INDEX($L38:$L40,MATCH(B43,$B38:$B40,0),1))</f>
        <v>4</v>
      </c>
      <c r="M43" s="135" t="n">
        <f aca="false">IF(ISERROR(MATCH(C43,$B38:$B40,0)),IF(ISERROR(MATCH(C43,$C38:$C40,0)),IF(ISERROR(MATCH(LOOKUP(C43,$E42:$J42,$E40:$J40),$B38:$B40,0)),INDEX($M38:$M40,MATCH(LOOKUP(C43,$E42:$J42,$E40:$J40),$C38:$C40,0),1),INDEX($L38:$L40,MATCH(LOOKUP(C43,$E42:$J42,$E40:$J40),$B38:$B40,0),1)),INDEX($M38:$M40,MATCH(C43,$C38:$C40,0),1)),INDEX($L38:$L40,MATCH(C43,$B38:$B40,0),1))</f>
        <v>6</v>
      </c>
      <c r="N43" s="126" t="str">
        <f aca="false">IF(ISBLANK('RR page 1'!$J23),"",IF('RR page 1'!$J23="B",$B43,$C43))</f>
        <v/>
      </c>
      <c r="O43" s="127" t="n">
        <v>2</v>
      </c>
      <c r="P43" s="121" t="n">
        <f aca="false">A43</f>
        <v>7</v>
      </c>
      <c r="Q43" s="100"/>
      <c r="R43" s="128" t="str">
        <f aca="false">CONCATENATE(ADDRESS(B43+2,C43+1,4,TRUE())," ",ADDRESS(C43+2,B43+1,4))</f>
        <v>I3 B10</v>
      </c>
      <c r="S43" s="129"/>
      <c r="T43" s="85"/>
    </row>
    <row r="44" customFormat="false" ht="19.85" hidden="false" customHeight="true" outlineLevel="0" collapsed="false">
      <c r="A44" s="121"/>
      <c r="B44" s="122"/>
      <c r="C44" s="122"/>
      <c r="D44" s="100" t="n">
        <f aca="false">COUNT($E43:$J43)</f>
        <v>0</v>
      </c>
      <c r="E44" s="100"/>
      <c r="F44" s="100"/>
      <c r="G44" s="100"/>
      <c r="H44" s="100"/>
      <c r="I44" s="100"/>
      <c r="J44" s="100"/>
      <c r="K44" s="121"/>
      <c r="L44" s="130"/>
      <c r="M44" s="131"/>
      <c r="N44" s="40"/>
      <c r="O44" s="127"/>
      <c r="P44" s="121"/>
      <c r="Q44" s="100"/>
      <c r="R44" s="132"/>
      <c r="S44" s="129"/>
      <c r="T44" s="85"/>
    </row>
    <row r="45" customFormat="false" ht="19.85" hidden="false" customHeight="true" outlineLevel="0" collapsed="false">
      <c r="A45" s="121" t="n">
        <f aca="false">A42+1</f>
        <v>8</v>
      </c>
      <c r="B45" s="122" t="n">
        <v>1</v>
      </c>
      <c r="C45" s="122" t="n">
        <v>6</v>
      </c>
      <c r="D45" s="133" t="s">
        <v>31</v>
      </c>
      <c r="E45" s="100"/>
      <c r="F45" s="100"/>
      <c r="G45" s="100"/>
      <c r="H45" s="100"/>
      <c r="I45" s="100"/>
      <c r="J45" s="100"/>
      <c r="K45" s="121" t="n">
        <f aca="false">A45</f>
        <v>8</v>
      </c>
      <c r="L45" s="134" t="n">
        <f aca="false">IF(ISERROR(MATCH(B45,$B41:$B43,0)),IF(ISERROR(MATCH(B45,$C41:$C43,0)),IF(ISERROR(MATCH(LOOKUP(B45,$E45:$J45,$E43:$J43),$B41:$B43,0)),INDEX($M41:$M43,MATCH(LOOKUP(B45,$E45:$J45,$E43:$J43),$C41:$C43,0),1),INDEX($L41:$L43,MATCH(LOOKUP(B45,$E45:$J45,$E43:$J43),$B41:$B43,0),1)),INDEX($M41:$M43,MATCH(B45,$C41:$C43,0),1)),INDEX($L41:$L43,MATCH(B45,$B41:$B43,0),1))</f>
        <v>4</v>
      </c>
      <c r="M45" s="135" t="n">
        <f aca="false">IF(ISERROR(MATCH(C45,$B41:$B43,0)),IF(ISERROR(MATCH(C45,$C41:$C43,0)),IF(ISERROR(MATCH(LOOKUP(C45,$E45:$J45,$E43:$J43),$B41:$B43,0)),INDEX($M41:$M43,MATCH(LOOKUP(C45,$E45:$J45,$E43:$J43),$C41:$C43,0),1),INDEX($L41:$L43,MATCH(LOOKUP(C45,$E45:$J45,$E43:$J43),$B41:$B43,0),1)),INDEX($M41:$M43,MATCH(C45,$C41:$C43,0),1)),INDEX($L41:$L43,MATCH(C45,$B41:$B43,0),1))</f>
        <v>8</v>
      </c>
      <c r="N45" s="126" t="str">
        <f aca="false">IF(ISBLANK('RR page 1'!$J25),"",IF('RR page 1'!$J25="B",$B45,$C45))</f>
        <v/>
      </c>
      <c r="O45" s="127" t="n">
        <v>1</v>
      </c>
      <c r="P45" s="121" t="n">
        <f aca="false">A45</f>
        <v>8</v>
      </c>
      <c r="Q45" s="100"/>
      <c r="R45" s="128" t="str">
        <f aca="false">CONCATENATE(ADDRESS(B45+2,C45+1,4,TRUE())," ",ADDRESS(C45+2,B45+1,4))</f>
        <v>G3 B8</v>
      </c>
      <c r="S45" s="100"/>
      <c r="T45" s="85"/>
    </row>
    <row r="46" customFormat="false" ht="19.85" hidden="false" customHeight="true" outlineLevel="0" collapsed="false">
      <c r="A46" s="121" t="n">
        <f aca="false">A45</f>
        <v>8</v>
      </c>
      <c r="B46" s="122" t="n">
        <v>3</v>
      </c>
      <c r="C46" s="122" t="n">
        <v>8</v>
      </c>
      <c r="D46" s="136" t="s">
        <v>32</v>
      </c>
      <c r="E46" s="100" t="n">
        <v>6</v>
      </c>
      <c r="F46" s="100"/>
      <c r="G46" s="100"/>
      <c r="H46" s="100"/>
      <c r="I46" s="100"/>
      <c r="J46" s="100"/>
      <c r="K46" s="121"/>
      <c r="L46" s="134" t="n">
        <f aca="false">IF(ISERROR(MATCH(B46,$B41:$B43,0)),IF(ISERROR(MATCH(B46,$C41:$C43,0)),IF(ISERROR(MATCH(LOOKUP(B46,$E45:$J45,$E43:$J43),$B41:$B43,0)),INDEX($M41:$M43,MATCH(LOOKUP(B46,$E45:$J45,$E43:$J43),$C41:$C43,0),1),INDEX($L41:$L43,MATCH(LOOKUP(B46,$E45:$J45,$E43:$J43),$B41:$B43,0),1)),INDEX($M41:$M43,MATCH(B46,$C41:$C43,0),1)),INDEX($L41:$L43,MATCH(B46,$B41:$B43,0),1))</f>
        <v>2</v>
      </c>
      <c r="M46" s="135" t="n">
        <f aca="false">IF(ISERROR(MATCH(C46,$B41:$B43,0)),IF(ISERROR(MATCH(C46,$C41:$C43,0)),IF(ISERROR(MATCH(LOOKUP(C46,$E45:$J45,$E43:$J43),$B41:$B43,0)),INDEX($M41:$M43,MATCH(LOOKUP(C46,$E45:$J45,$E43:$J43),$C41:$C43,0),1),INDEX($L41:$L43,MATCH(LOOKUP(C46,$E45:$J45,$E43:$J43),$B41:$B43,0),1)),INDEX($M41:$M43,MATCH(C46,$C41:$C43,0),1)),INDEX($L41:$L43,MATCH(C46,$B41:$B43,0),1))</f>
        <v>6</v>
      </c>
      <c r="N46" s="126" t="str">
        <f aca="false">IF(ISBLANK('RR page 1'!$J26),"",IF('RR page 1'!$J26="B",$B46,$C46))</f>
        <v/>
      </c>
      <c r="O46" s="127" t="n">
        <v>2</v>
      </c>
      <c r="P46" s="121" t="n">
        <f aca="false">A46</f>
        <v>8</v>
      </c>
      <c r="Q46" s="100"/>
      <c r="R46" s="128" t="str">
        <f aca="false">CONCATENATE(ADDRESS(B46+2,C46+1,4,TRUE())," ",ADDRESS(C46+2,B46+1,4))</f>
        <v>I5 D10</v>
      </c>
      <c r="S46" s="129"/>
      <c r="T46" s="85"/>
    </row>
    <row r="47" customFormat="false" ht="19.85" hidden="false" customHeight="true" outlineLevel="0" collapsed="false">
      <c r="A47" s="121"/>
      <c r="B47" s="122"/>
      <c r="C47" s="122"/>
      <c r="D47" s="100" t="n">
        <f aca="false">COUNT($E46:$J46)</f>
        <v>1</v>
      </c>
      <c r="E47" s="121"/>
      <c r="F47" s="121"/>
      <c r="G47" s="121"/>
      <c r="H47" s="121"/>
      <c r="I47" s="121"/>
      <c r="J47" s="121"/>
      <c r="K47" s="121"/>
      <c r="L47" s="134"/>
      <c r="M47" s="135"/>
      <c r="N47" s="40"/>
      <c r="O47" s="127"/>
      <c r="P47" s="121"/>
      <c r="Q47" s="100"/>
      <c r="R47" s="132"/>
      <c r="S47" s="129"/>
      <c r="T47" s="85"/>
    </row>
    <row r="48" customFormat="false" ht="19.85" hidden="false" customHeight="true" outlineLevel="0" collapsed="false">
      <c r="A48" s="121" t="n">
        <f aca="false">A45+1</f>
        <v>9</v>
      </c>
      <c r="B48" s="122" t="n">
        <v>3</v>
      </c>
      <c r="C48" s="122" t="n">
        <v>1</v>
      </c>
      <c r="D48" s="133" t="s">
        <v>31</v>
      </c>
      <c r="E48" s="121" t="n">
        <v>7</v>
      </c>
      <c r="F48" s="121"/>
      <c r="G48" s="121"/>
      <c r="H48" s="121"/>
      <c r="I48" s="121"/>
      <c r="J48" s="121"/>
      <c r="K48" s="121" t="n">
        <f aca="false">A48</f>
        <v>9</v>
      </c>
      <c r="L48" s="134" t="n">
        <f aca="false">IF(ISERROR(MATCH(B48,$B44:$B46,0)),IF(ISERROR(MATCH(B48,$C44:$C46,0)),IF(ISERROR(MATCH(LOOKUP(B48,$E48:$J48,$E46:$J46),$B44:$B46,0)),INDEX($M44:$M46,MATCH(LOOKUP(B48,$E48:$J48,$E46:$J46),$C44:$C46,0),1),INDEX($L44:$L46,MATCH(LOOKUP(B48,$E48:$J48,$E46:$J46),$B44:$B46,0),1)),INDEX($M44:$M46,MATCH(B48,$C44:$C46,0),1)),INDEX($L44:$L46,MATCH(B48,$B44:$B46,0),1))</f>
        <v>2</v>
      </c>
      <c r="M48" s="135" t="n">
        <f aca="false">IF(ISERROR(MATCH(C48,$B44:$B46,0)),IF(ISERROR(MATCH(C48,$C44:$C46,0)),IF(ISERROR(MATCH(LOOKUP(C48,$E48:$J48,$E46:$J46),$B44:$B46,0)),INDEX($M44:$M46,MATCH(LOOKUP(C48,$E48:$J48,$E46:$J46),$C44:$C46,0),1),INDEX($L44:$L46,MATCH(LOOKUP(C48,$E48:$J48,$E46:$J46),$B44:$B46,0),1)),INDEX($M44:$M46,MATCH(C48,$C44:$C46,0),1)),INDEX($L44:$L46,MATCH(C48,$B44:$B46,0),1))</f>
        <v>4</v>
      </c>
      <c r="N48" s="126" t="str">
        <f aca="false">IF(ISBLANK('RR page 1'!$J28),"",IF('RR page 1'!$J28="B",$B48,$C48))</f>
        <v/>
      </c>
      <c r="O48" s="127" t="n">
        <v>1</v>
      </c>
      <c r="P48" s="121" t="n">
        <f aca="false">A48</f>
        <v>9</v>
      </c>
      <c r="Q48" s="100"/>
      <c r="R48" s="128" t="str">
        <f aca="false">CONCATENATE(ADDRESS(B48+2,C48+1,4,TRUE())," ",ADDRESS(C48+2,B48+1,4))</f>
        <v>B5 D3</v>
      </c>
      <c r="S48" s="129"/>
      <c r="T48" s="85"/>
      <c r="V48" s="1" t="str">
        <f aca="false">IF(ISBLANK('RR page 2'!J4),"",IF('RR page 2'!J4="B",$B52,$C52))</f>
        <v/>
      </c>
    </row>
    <row r="49" customFormat="false" ht="19.85" hidden="false" customHeight="true" outlineLevel="0" collapsed="false">
      <c r="A49" s="121" t="n">
        <f aca="false">A48</f>
        <v>9</v>
      </c>
      <c r="B49" s="122" t="n">
        <v>8</v>
      </c>
      <c r="C49" s="122" t="n">
        <v>7</v>
      </c>
      <c r="D49" s="100" t="s">
        <v>32</v>
      </c>
      <c r="E49" s="121" t="n">
        <v>1</v>
      </c>
      <c r="F49" s="121" t="n">
        <v>3</v>
      </c>
      <c r="G49" s="121" t="n">
        <v>8</v>
      </c>
      <c r="H49" s="121"/>
      <c r="I49" s="121"/>
      <c r="J49" s="121"/>
      <c r="K49" s="121"/>
      <c r="L49" s="134" t="n">
        <f aca="false">IF(ISERROR(MATCH(B49,$B44:$B46,0)),IF(ISERROR(MATCH(B49,$C44:$C46,0)),IF(ISERROR(MATCH(LOOKUP(B49,$E48:$J48,$E46:$J46),$B44:$B46,0)),INDEX($M44:$M46,MATCH(LOOKUP(B49,$E48:$J48,$E46:$J46),$C44:$C46,0),1),INDEX($L44:$L46,MATCH(LOOKUP(B49,$E48:$J48,$E46:$J46),$B44:$B46,0),1)),INDEX($M44:$M46,MATCH(B49,$C44:$C46,0),1)),INDEX($L44:$L46,MATCH(B49,$B44:$B46,0),1))</f>
        <v>6</v>
      </c>
      <c r="M49" s="135" t="n">
        <f aca="false">IF(ISERROR(MATCH(C49,$B44:$B46,0)),IF(ISERROR(MATCH(C49,$C44:$C46,0)),IF(ISERROR(MATCH(LOOKUP(C49,$E48:$J48,$E46:$J46),$B44:$B46,0)),INDEX($M44:$M46,MATCH(LOOKUP(C49,$E48:$J48,$E46:$J46),$C44:$C46,0),1),INDEX($L44:$L46,MATCH(LOOKUP(C49,$E48:$J48,$E46:$J46),$B44:$B46,0),1)),INDEX($M44:$M46,MATCH(C49,$C44:$C46,0),1)),INDEX($L44:$L46,MATCH(C49,$B44:$B46,0),1))</f>
        <v>8</v>
      </c>
      <c r="N49" s="126" t="str">
        <f aca="false">IF(ISBLANK('RR page 1'!$J29),"",IF('RR page 1'!$J29="B",$B49,$C49))</f>
        <v/>
      </c>
      <c r="O49" s="127" t="n">
        <v>2</v>
      </c>
      <c r="P49" s="121" t="n">
        <f aca="false">A49</f>
        <v>9</v>
      </c>
      <c r="Q49" s="100"/>
      <c r="R49" s="128" t="str">
        <f aca="false">CONCATENATE(ADDRESS(B49+2,C49+1,4,TRUE())," ",ADDRESS(C49+2,B49+1,4))</f>
        <v>H10 I9</v>
      </c>
      <c r="S49" s="129"/>
      <c r="T49" s="85"/>
    </row>
    <row r="50" customFormat="false" ht="19.85" hidden="false" customHeight="true" outlineLevel="0" collapsed="false">
      <c r="A50" s="121"/>
      <c r="B50" s="122"/>
      <c r="C50" s="122"/>
      <c r="D50" s="100" t="n">
        <f aca="false">COUNT($E49:$J49)</f>
        <v>3</v>
      </c>
      <c r="E50" s="100"/>
      <c r="F50" s="100"/>
      <c r="G50" s="100"/>
      <c r="H50" s="100"/>
      <c r="I50" s="100"/>
      <c r="J50" s="100"/>
      <c r="K50" s="121"/>
      <c r="L50" s="130"/>
      <c r="M50" s="131"/>
      <c r="N50" s="40"/>
      <c r="O50" s="127"/>
      <c r="P50" s="121"/>
      <c r="Q50" s="100"/>
      <c r="R50" s="132"/>
      <c r="S50" s="129"/>
      <c r="T50" s="85"/>
    </row>
    <row r="51" customFormat="false" ht="19.85" hidden="false" customHeight="true" outlineLevel="0" collapsed="false">
      <c r="A51" s="121" t="n">
        <f aca="false">A48+1</f>
        <v>10</v>
      </c>
      <c r="B51" s="122" t="n">
        <v>7</v>
      </c>
      <c r="C51" s="122" t="n">
        <v>4</v>
      </c>
      <c r="D51" s="133" t="s">
        <v>31</v>
      </c>
      <c r="E51" s="100" t="n">
        <v>2</v>
      </c>
      <c r="F51" s="100" t="n">
        <v>4</v>
      </c>
      <c r="G51" s="100" t="n">
        <v>9</v>
      </c>
      <c r="H51" s="100"/>
      <c r="I51" s="100"/>
      <c r="J51" s="100"/>
      <c r="K51" s="121" t="n">
        <f aca="false">A51</f>
        <v>10</v>
      </c>
      <c r="L51" s="134" t="n">
        <f aca="false">IF(ISERROR(MATCH(B51,$B47:$B49,0)),IF(ISERROR(MATCH(B51,$C47:$C49,0)),IF(ISERROR(MATCH(LOOKUP(B51,$E51:$J51,$E49:$J49),$B47:$B49,0)),INDEX($M47:$M49,MATCH(LOOKUP(B51,$E51:$J51,$E49:$J49),$C47:$C49,0),1),INDEX($L47:$L49,MATCH(LOOKUP(B51,$E51:$J51,$E49:$J49),$B47:$B49,0),1)),INDEX($M47:$M49,MATCH(B51,$C47:$C49,0),1)),INDEX($L47:$L49,MATCH(B51,$B47:$B49,0),1))</f>
        <v>8</v>
      </c>
      <c r="M51" s="135" t="n">
        <f aca="false">IF(ISERROR(MATCH(C51,$B47:$B49,0)),IF(ISERROR(MATCH(C51,$C47:$C49,0)),IF(ISERROR(MATCH(LOOKUP(C51,$E51:$J51,$E49:$J49),$B47:$B49,0)),INDEX($M47:$M49,MATCH(LOOKUP(C51,$E51:$J51,$E49:$J49),$C47:$C49,0),1),INDEX($L47:$L49,MATCH(LOOKUP(C51,$E51:$J51,$E49:$J49),$B47:$B49,0),1)),INDEX($M47:$M49,MATCH(C51,$C47:$C49,0),1)),INDEX($L47:$L49,MATCH(C51,$B47:$B49,0),1))</f>
        <v>2</v>
      </c>
      <c r="N51" s="137" t="str">
        <f aca="false">IF(ISBLANK('RR page 2'!$J4),"",IF('RR page 2'!$J4="B",$B51,$C51))</f>
        <v/>
      </c>
      <c r="O51" s="127" t="n">
        <v>1</v>
      </c>
      <c r="P51" s="121" t="n">
        <f aca="false">A51</f>
        <v>10</v>
      </c>
      <c r="Q51" s="100"/>
      <c r="R51" s="128" t="str">
        <f aca="false">CONCATENATE(ADDRESS(B51+2,C51+1,4,TRUE())," ",ADDRESS(C51+2,B51+1,4))</f>
        <v>E9 H6</v>
      </c>
      <c r="S51" s="100"/>
      <c r="T51" s="85"/>
    </row>
    <row r="52" customFormat="false" ht="19.85" hidden="false" customHeight="true" outlineLevel="0" collapsed="false">
      <c r="A52" s="121" t="n">
        <f aca="false">A51</f>
        <v>10</v>
      </c>
      <c r="B52" s="122" t="n">
        <v>2</v>
      </c>
      <c r="C52" s="122" t="n">
        <v>9</v>
      </c>
      <c r="D52" s="136" t="s">
        <v>32</v>
      </c>
      <c r="E52" s="100"/>
      <c r="F52" s="100"/>
      <c r="G52" s="100"/>
      <c r="H52" s="100"/>
      <c r="I52" s="100"/>
      <c r="J52" s="100"/>
      <c r="K52" s="121"/>
      <c r="L52" s="134" t="n">
        <f aca="false">IF(ISERROR(MATCH(B52,$B47:$B49,0)),IF(ISERROR(MATCH(B52,$C47:$C49,0)),IF(ISERROR(MATCH(LOOKUP(B52,$E51:$J51,$E49:$J49),$B47:$B49,0)),INDEX($M47:$M49,MATCH(LOOKUP(B52,$E51:$J51,$E49:$J49),$C47:$C49,0),1),INDEX($L47:$L49,MATCH(LOOKUP(B52,$E51:$J51,$E49:$J49),$B47:$B49,0),1)),INDEX($M47:$M49,MATCH(B52,$C47:$C49,0),1)),INDEX($L47:$L49,MATCH(B52,$B47:$B49,0),1))</f>
        <v>4</v>
      </c>
      <c r="M52" s="135" t="n">
        <f aca="false">IF(ISERROR(MATCH(C52,$B47:$B49,0)),IF(ISERROR(MATCH(C52,$C47:$C49,0)),IF(ISERROR(MATCH(LOOKUP(C52,$E51:$J51,$E49:$J49),$B47:$B49,0)),INDEX($M47:$M49,MATCH(LOOKUP(C52,$E51:$J51,$E49:$J49),$C47:$C49,0),1),INDEX($L47:$L49,MATCH(LOOKUP(C52,$E51:$J51,$E49:$J49),$B47:$B49,0),1)),INDEX($M47:$M49,MATCH(C52,$C47:$C49,0),1)),INDEX($L47:$L49,MATCH(C52,$B47:$B49,0),1))</f>
        <v>6</v>
      </c>
      <c r="N52" s="137" t="str">
        <f aca="false">IF(ISBLANK('RR page 2'!$J5),"",IF('RR page 2'!$J5="B",$B52,$C52))</f>
        <v/>
      </c>
      <c r="O52" s="127" t="n">
        <v>2</v>
      </c>
      <c r="P52" s="121" t="n">
        <f aca="false">A52</f>
        <v>10</v>
      </c>
      <c r="Q52" s="100"/>
      <c r="R52" s="128" t="str">
        <f aca="false">CONCATENATE(ADDRESS(B52+2,C52+1,4,TRUE())," ",ADDRESS(C52+2,B52+1,4))</f>
        <v>J4 C11</v>
      </c>
      <c r="S52" s="129"/>
      <c r="T52" s="85"/>
    </row>
    <row r="53" customFormat="false" ht="19.85" hidden="false" customHeight="true" outlineLevel="0" collapsed="false">
      <c r="A53" s="121"/>
      <c r="B53" s="122"/>
      <c r="C53" s="122"/>
      <c r="D53" s="100" t="n">
        <f aca="false">COUNT($E52:$J52)</f>
        <v>0</v>
      </c>
      <c r="E53" s="100"/>
      <c r="F53" s="100"/>
      <c r="G53" s="100"/>
      <c r="H53" s="100"/>
      <c r="I53" s="100"/>
      <c r="J53" s="100"/>
      <c r="K53" s="121"/>
      <c r="L53" s="130"/>
      <c r="M53" s="131"/>
      <c r="N53" s="137"/>
      <c r="O53" s="127"/>
      <c r="P53" s="121"/>
      <c r="Q53" s="100"/>
      <c r="R53" s="132"/>
      <c r="S53" s="129"/>
      <c r="T53" s="85"/>
    </row>
    <row r="54" customFormat="false" ht="19.85" hidden="false" customHeight="true" outlineLevel="0" collapsed="false">
      <c r="A54" s="121" t="n">
        <f aca="false">A51+1</f>
        <v>11</v>
      </c>
      <c r="B54" s="122" t="n">
        <v>2</v>
      </c>
      <c r="C54" s="122" t="n">
        <v>7</v>
      </c>
      <c r="D54" s="133" t="s">
        <v>31</v>
      </c>
      <c r="E54" s="100"/>
      <c r="F54" s="100"/>
      <c r="G54" s="100"/>
      <c r="H54" s="100"/>
      <c r="I54" s="100"/>
      <c r="J54" s="100"/>
      <c r="K54" s="121" t="n">
        <f aca="false">A54</f>
        <v>11</v>
      </c>
      <c r="L54" s="134" t="n">
        <f aca="false">IF(ISERROR(MATCH(B54,$B50:$B52,0)),IF(ISERROR(MATCH(B54,$C50:$C52,0)),IF(ISERROR(MATCH(LOOKUP(B54,$E54:$J54,$E52:$J52),$B50:$B52,0)),INDEX($M50:$M52,MATCH(LOOKUP(B54,$E54:$J54,$E52:$J52),$C50:$C52,0),1),INDEX($L50:$L52,MATCH(LOOKUP(B54,$E54:$J54,$E52:$J52),$B50:$B52,0),1)),INDEX($M50:$M52,MATCH(B54,$C50:$C52,0),1)),INDEX($L50:$L52,MATCH(B54,$B50:$B52,0),1))</f>
        <v>4</v>
      </c>
      <c r="M54" s="135" t="n">
        <f aca="false">IF(ISERROR(MATCH(C54,$B50:$B52,0)),IF(ISERROR(MATCH(C54,$C50:$C52,0)),IF(ISERROR(MATCH(LOOKUP(C54,$E54:$J54,$E52:$J52),$B50:$B52,0)),INDEX($M50:$M52,MATCH(LOOKUP(C54,$E54:$J54,$E52:$J52),$C50:$C52,0),1),INDEX($L50:$L52,MATCH(LOOKUP(C54,$E54:$J54,$E52:$J52),$B50:$B52,0),1)),INDEX($M50:$M52,MATCH(C54,$C50:$C52,0),1)),INDEX($L50:$L52,MATCH(C54,$B50:$B52,0),1))</f>
        <v>8</v>
      </c>
      <c r="N54" s="137" t="str">
        <f aca="false">IF(ISBLANK('RR page 2'!$J7),"",IF('RR page 2'!$J7="B",$B54,$C54))</f>
        <v/>
      </c>
      <c r="O54" s="127" t="n">
        <v>1</v>
      </c>
      <c r="P54" s="121" t="n">
        <f aca="false">A54</f>
        <v>11</v>
      </c>
      <c r="Q54" s="100"/>
      <c r="R54" s="128" t="str">
        <f aca="false">CONCATENATE(ADDRESS(B54+2,C54+1,4,TRUE())," ",ADDRESS(C54+2,B54+1,4))</f>
        <v>H4 C9</v>
      </c>
      <c r="S54" s="100"/>
      <c r="T54" s="85"/>
    </row>
    <row r="55" customFormat="false" ht="19.85" hidden="false" customHeight="true" outlineLevel="0" collapsed="false">
      <c r="A55" s="121" t="n">
        <f aca="false">A54</f>
        <v>11</v>
      </c>
      <c r="B55" s="122" t="n">
        <v>4</v>
      </c>
      <c r="C55" s="122" t="n">
        <v>9</v>
      </c>
      <c r="D55" s="136" t="s">
        <v>32</v>
      </c>
      <c r="E55" s="100" t="n">
        <v>2</v>
      </c>
      <c r="F55" s="100" t="n">
        <v>7</v>
      </c>
      <c r="G55" s="100"/>
      <c r="H55" s="100"/>
      <c r="I55" s="100"/>
      <c r="J55" s="100"/>
      <c r="K55" s="121"/>
      <c r="L55" s="134" t="n">
        <f aca="false">IF(ISERROR(MATCH(B55,$B50:$B52,0)),IF(ISERROR(MATCH(B55,$C50:$C52,0)),IF(ISERROR(MATCH(LOOKUP(B55,$E54:$J54,$E52:$J52),$B50:$B52,0)),INDEX($M50:$M52,MATCH(LOOKUP(B55,$E54:$J54,$E52:$J52),$C50:$C52,0),1),INDEX($L50:$L52,MATCH(LOOKUP(B55,$E54:$J54,$E52:$J52),$B50:$B52,0),1)),INDEX($M50:$M52,MATCH(B55,$C50:$C52,0),1)),INDEX($L50:$L52,MATCH(B55,$B50:$B52,0),1))</f>
        <v>2</v>
      </c>
      <c r="M55" s="135" t="n">
        <f aca="false">IF(ISERROR(MATCH(C55,$B50:$B52,0)),IF(ISERROR(MATCH(C55,$C50:$C52,0)),IF(ISERROR(MATCH(LOOKUP(C55,$E54:$J54,$E52:$J52),$B50:$B52,0)),INDEX($M50:$M52,MATCH(LOOKUP(C55,$E54:$J54,$E52:$J52),$C50:$C52,0),1),INDEX($L50:$L52,MATCH(LOOKUP(C55,$E54:$J54,$E52:$J52),$B50:$B52,0),1)),INDEX($M50:$M52,MATCH(C55,$C50:$C52,0),1)),INDEX($L50:$L52,MATCH(C55,$B50:$B52,0),1))</f>
        <v>6</v>
      </c>
      <c r="N55" s="137" t="str">
        <f aca="false">IF(ISBLANK('RR page 2'!$J8),"",IF('RR page 2'!$J8="B",$B55,$C55))</f>
        <v/>
      </c>
      <c r="O55" s="127" t="n">
        <v>2</v>
      </c>
      <c r="P55" s="121" t="n">
        <f aca="false">A55</f>
        <v>11</v>
      </c>
      <c r="Q55" s="100"/>
      <c r="R55" s="128" t="str">
        <f aca="false">CONCATENATE(ADDRESS(B55+2,C55+1,4,TRUE())," ",ADDRESS(C55+2,B55+1,4))</f>
        <v>J6 E11</v>
      </c>
      <c r="S55" s="129"/>
      <c r="T55" s="85"/>
    </row>
    <row r="56" customFormat="false" ht="19.85" hidden="false" customHeight="true" outlineLevel="0" collapsed="false">
      <c r="A56" s="121"/>
      <c r="B56" s="122"/>
      <c r="C56" s="122"/>
      <c r="D56" s="100" t="n">
        <f aca="false">COUNT($E55:$J55)</f>
        <v>2</v>
      </c>
      <c r="E56" s="100"/>
      <c r="F56" s="100"/>
      <c r="G56" s="100"/>
      <c r="H56" s="100"/>
      <c r="I56" s="100"/>
      <c r="J56" s="100"/>
      <c r="K56" s="121"/>
      <c r="L56" s="130"/>
      <c r="M56" s="131"/>
      <c r="N56" s="137"/>
      <c r="O56" s="127"/>
      <c r="P56" s="121"/>
      <c r="Q56" s="100"/>
      <c r="R56" s="132"/>
      <c r="S56" s="129"/>
      <c r="T56" s="85"/>
    </row>
    <row r="57" customFormat="false" ht="19.85" hidden="false" customHeight="true" outlineLevel="0" collapsed="false">
      <c r="A57" s="121" t="n">
        <f aca="false">A54+1</f>
        <v>12</v>
      </c>
      <c r="B57" s="122" t="n">
        <v>4</v>
      </c>
      <c r="C57" s="122" t="n">
        <v>1</v>
      </c>
      <c r="D57" s="133" t="s">
        <v>31</v>
      </c>
      <c r="E57" s="100" t="n">
        <v>1</v>
      </c>
      <c r="F57" s="100" t="n">
        <v>6</v>
      </c>
      <c r="G57" s="100"/>
      <c r="H57" s="100"/>
      <c r="I57" s="100"/>
      <c r="J57" s="100"/>
      <c r="K57" s="121" t="n">
        <f aca="false">A57</f>
        <v>12</v>
      </c>
      <c r="L57" s="134" t="n">
        <f aca="false">IF(ISERROR(MATCH(B57,$B53:$B55,0)),IF(ISERROR(MATCH(B57,$C53:$C55,0)),IF(ISERROR(MATCH(LOOKUP(B57,$E57:$J57,$E55:$J55),$B53:$B55,0)),INDEX($M53:$M55,MATCH(LOOKUP(B57,$E57:$J57,$E55:$J55),$C53:$C55,0),1),INDEX($L53:$L55,MATCH(LOOKUP(B57,$E57:$J57,$E55:$J55),$B53:$B55,0),1)),INDEX($M53:$M55,MATCH(B57,$C53:$C55,0),1)),INDEX($L53:$L55,MATCH(B57,$B53:$B55,0),1))</f>
        <v>2</v>
      </c>
      <c r="M57" s="135" t="n">
        <f aca="false">IF(ISERROR(MATCH(C57,$B53:$B55,0)),IF(ISERROR(MATCH(C57,$C53:$C55,0)),IF(ISERROR(MATCH(LOOKUP(C57,$E57:$J57,$E55:$J55),$B53:$B55,0)),INDEX($M53:$M55,MATCH(LOOKUP(C57,$E57:$J57,$E55:$J55),$C53:$C55,0),1),INDEX($L53:$L55,MATCH(LOOKUP(C57,$E57:$J57,$E55:$J55),$B53:$B55,0),1)),INDEX($M53:$M55,MATCH(C57,$C53:$C55,0),1)),INDEX($L53:$L55,MATCH(C57,$B53:$B55,0),1))</f>
        <v>4</v>
      </c>
      <c r="N57" s="137" t="str">
        <f aca="false">IF(ISBLANK('RR page 2'!$J10),"",IF('RR page 2'!$J10="B",$B57,$C57))</f>
        <v/>
      </c>
      <c r="O57" s="127" t="n">
        <v>1</v>
      </c>
      <c r="P57" s="121" t="n">
        <f aca="false">A57</f>
        <v>12</v>
      </c>
      <c r="Q57" s="100"/>
      <c r="R57" s="128" t="str">
        <f aca="false">CONCATENATE(ADDRESS(B57+2,C57+1,4,TRUE())," ",ADDRESS(C57+2,B57+1,4))</f>
        <v>B6 E3</v>
      </c>
      <c r="S57" s="100"/>
      <c r="T57" s="85"/>
    </row>
    <row r="58" customFormat="false" ht="19.85" hidden="false" customHeight="true" outlineLevel="0" collapsed="false">
      <c r="A58" s="121" t="n">
        <f aca="false">A57</f>
        <v>12</v>
      </c>
      <c r="B58" s="122" t="n">
        <v>9</v>
      </c>
      <c r="C58" s="122" t="n">
        <v>6</v>
      </c>
      <c r="D58" s="136" t="s">
        <v>32</v>
      </c>
      <c r="E58" s="100" t="n">
        <v>4</v>
      </c>
      <c r="F58" s="100"/>
      <c r="G58" s="100"/>
      <c r="H58" s="100"/>
      <c r="I58" s="100"/>
      <c r="J58" s="100"/>
      <c r="K58" s="121"/>
      <c r="L58" s="134" t="n">
        <f aca="false">IF(ISERROR(MATCH(B58,$B53:$B55,0)),IF(ISERROR(MATCH(B58,$C53:$C55,0)),IF(ISERROR(MATCH(LOOKUP(B58,$E57:$J57,$E55:$J55),$B53:$B55,0)),INDEX($M53:$M55,MATCH(LOOKUP(B58,$E57:$J57,$E55:$J55),$C53:$C55,0),1),INDEX($L53:$L55,MATCH(LOOKUP(B58,$E57:$J57,$E55:$J55),$B53:$B55,0),1)),INDEX($M53:$M55,MATCH(B58,$C53:$C55,0),1)),INDEX($L53:$L55,MATCH(B58,$B53:$B55,0),1))</f>
        <v>6</v>
      </c>
      <c r="M58" s="135" t="n">
        <f aca="false">IF(ISERROR(MATCH(C58,$B53:$B55,0)),IF(ISERROR(MATCH(C58,$C53:$C55,0)),IF(ISERROR(MATCH(LOOKUP(C58,$E57:$J57,$E55:$J55),$B53:$B55,0)),INDEX($M53:$M55,MATCH(LOOKUP(C58,$E57:$J57,$E55:$J55),$C53:$C55,0),1),INDEX($L53:$L55,MATCH(LOOKUP(C58,$E57:$J57,$E55:$J55),$B53:$B55,0),1)),INDEX($M53:$M55,MATCH(C58,$C53:$C55,0),1)),INDEX($L53:$L55,MATCH(C58,$B53:$B55,0),1))</f>
        <v>8</v>
      </c>
      <c r="N58" s="137" t="str">
        <f aca="false">IF(ISBLANK('RR page 2'!$J11),"",IF('RR page 2'!$J11="B",$B58,$C58))</f>
        <v/>
      </c>
      <c r="O58" s="127" t="n">
        <v>2</v>
      </c>
      <c r="P58" s="121" t="n">
        <f aca="false">A58</f>
        <v>12</v>
      </c>
      <c r="Q58" s="100"/>
      <c r="R58" s="128" t="str">
        <f aca="false">CONCATENATE(ADDRESS(B58+2,C58+1,4,TRUE())," ",ADDRESS(C58+2,B58+1,4))</f>
        <v>G11 J8</v>
      </c>
      <c r="S58" s="129"/>
      <c r="T58" s="85"/>
    </row>
    <row r="59" customFormat="false" ht="19.85" hidden="false" customHeight="true" outlineLevel="0" collapsed="false">
      <c r="A59" s="121"/>
      <c r="B59" s="122"/>
      <c r="C59" s="122"/>
      <c r="D59" s="100" t="n">
        <f aca="false">COUNT($E58:$J58)</f>
        <v>1</v>
      </c>
      <c r="E59" s="100"/>
      <c r="F59" s="100"/>
      <c r="G59" s="100"/>
      <c r="H59" s="100"/>
      <c r="I59" s="100"/>
      <c r="J59" s="100"/>
      <c r="K59" s="121"/>
      <c r="L59" s="130"/>
      <c r="M59" s="131"/>
      <c r="N59" s="137"/>
      <c r="O59" s="127"/>
      <c r="P59" s="121"/>
      <c r="Q59" s="100"/>
      <c r="R59" s="132"/>
      <c r="S59" s="129"/>
      <c r="T59" s="85"/>
    </row>
    <row r="60" customFormat="false" ht="19.85" hidden="false" customHeight="true" outlineLevel="0" collapsed="false">
      <c r="A60" s="121" t="n">
        <f aca="false">A57+1</f>
        <v>13</v>
      </c>
      <c r="B60" s="122" t="n">
        <v>1</v>
      </c>
      <c r="C60" s="122" t="n">
        <v>9</v>
      </c>
      <c r="D60" s="133" t="s">
        <v>31</v>
      </c>
      <c r="E60" s="100" t="n">
        <v>5</v>
      </c>
      <c r="F60" s="100"/>
      <c r="G60" s="100"/>
      <c r="H60" s="100"/>
      <c r="I60" s="100"/>
      <c r="J60" s="100"/>
      <c r="K60" s="121" t="n">
        <f aca="false">A60</f>
        <v>13</v>
      </c>
      <c r="L60" s="134" t="n">
        <f aca="false">IF(ISERROR(MATCH(B60,$B56:$B58,0)),IF(ISERROR(MATCH(B60,$C56:$C58,0)),IF(ISERROR(MATCH(LOOKUP(B60,$E60:$J60,$E58:$J58),$B56:$B58,0)),INDEX($M56:$M58,MATCH(LOOKUP(B60,$E60:$J60,$E58:$J58),$C56:$C58,0),1),INDEX($L56:$L58,MATCH(LOOKUP(B60,$E60:$J60,$E58:$J58),$B56:$B58,0),1)),INDEX($M56:$M58,MATCH(B60,$C56:$C58,0),1)),INDEX($L56:$L58,MATCH(B60,$B56:$B58,0),1))</f>
        <v>4</v>
      </c>
      <c r="M60" s="135" t="n">
        <f aca="false">IF(ISERROR(MATCH(C60,$B56:$B58,0)),IF(ISERROR(MATCH(C60,$C56:$C58,0)),IF(ISERROR(MATCH(LOOKUP(C60,$E60:$J60,$E58:$J58),$B56:$B58,0)),INDEX($M56:$M58,MATCH(LOOKUP(C60,$E60:$J60,$E58:$J58),$C56:$C58,0),1),INDEX($L56:$L58,MATCH(LOOKUP(C60,$E60:$J60,$E58:$J58),$B56:$B58,0),1)),INDEX($M56:$M58,MATCH(C60,$C56:$C58,0),1)),INDEX($L56:$L58,MATCH(C60,$B56:$B58,0),1))</f>
        <v>6</v>
      </c>
      <c r="N60" s="137" t="str">
        <f aca="false">IF(ISBLANK('RR page 2'!$J13),"",IF('RR page 2'!$J13="B",$B60,$C60))</f>
        <v/>
      </c>
      <c r="O60" s="127" t="n">
        <v>1</v>
      </c>
      <c r="P60" s="121" t="n">
        <f aca="false">A60</f>
        <v>13</v>
      </c>
      <c r="Q60" s="100"/>
      <c r="R60" s="128" t="str">
        <f aca="false">CONCATENATE(ADDRESS(B60+2,C60+1,4,TRUE())," ",ADDRESS(C60+2,B60+1,4))</f>
        <v>J3 B11</v>
      </c>
      <c r="S60" s="100"/>
      <c r="T60" s="85"/>
    </row>
    <row r="61" customFormat="false" ht="19.85" hidden="false" customHeight="true" outlineLevel="0" collapsed="false">
      <c r="A61" s="121" t="n">
        <f aca="false">A60</f>
        <v>13</v>
      </c>
      <c r="B61" s="122" t="n">
        <v>6</v>
      </c>
      <c r="C61" s="122" t="n">
        <v>5</v>
      </c>
      <c r="D61" s="136" t="s">
        <v>32</v>
      </c>
      <c r="E61" s="100" t="n">
        <v>9</v>
      </c>
      <c r="F61" s="100"/>
      <c r="G61" s="100"/>
      <c r="H61" s="100"/>
      <c r="I61" s="100"/>
      <c r="J61" s="100"/>
      <c r="K61" s="121"/>
      <c r="L61" s="134" t="n">
        <f aca="false">IF(ISERROR(MATCH(B61,$B56:$B58,0)),IF(ISERROR(MATCH(B61,$C56:$C58,0)),IF(ISERROR(MATCH(LOOKUP(B61,$E60:$J60,$E58:$J58),$B56:$B58,0)),INDEX($M56:$M58,MATCH(LOOKUP(B61,$E60:$J60,$E58:$J58),$C56:$C58,0),1),INDEX($L56:$L58,MATCH(LOOKUP(B61,$E60:$J60,$E58:$J58),$B56:$B58,0),1)),INDEX($M56:$M58,MATCH(B61,$C56:$C58,0),1)),INDEX($L56:$L58,MATCH(B61,$B56:$B58,0),1))</f>
        <v>8</v>
      </c>
      <c r="M61" s="135" t="n">
        <f aca="false">IF(ISERROR(MATCH(C61,$B56:$B58,0)),IF(ISERROR(MATCH(C61,$C56:$C58,0)),IF(ISERROR(MATCH(LOOKUP(C61,$E60:$J60,$E58:$J58),$B56:$B58,0)),INDEX($M56:$M58,MATCH(LOOKUP(C61,$E60:$J60,$E58:$J58),$C56:$C58,0),1),INDEX($L56:$L58,MATCH(LOOKUP(C61,$E60:$J60,$E58:$J58),$B56:$B58,0),1)),INDEX($M56:$M58,MATCH(C61,$C56:$C58,0),1)),INDEX($L56:$L58,MATCH(C61,$B56:$B58,0),1))</f>
        <v>2</v>
      </c>
      <c r="N61" s="137" t="str">
        <f aca="false">IF(ISBLANK('RR page 2'!$J14),"",IF('RR page 2'!$J14="B",$B61,$C61))</f>
        <v/>
      </c>
      <c r="O61" s="127" t="n">
        <v>2</v>
      </c>
      <c r="P61" s="121" t="n">
        <f aca="false">A61</f>
        <v>13</v>
      </c>
      <c r="Q61" s="100"/>
      <c r="R61" s="128" t="str">
        <f aca="false">CONCATENATE(ADDRESS(B61+2,C61+1,4,TRUE())," ",ADDRESS(C61+2,B61+1,4))</f>
        <v>F8 G7</v>
      </c>
      <c r="S61" s="129"/>
      <c r="T61" s="85"/>
    </row>
    <row r="62" customFormat="false" ht="19.85" hidden="false" customHeight="true" outlineLevel="0" collapsed="false">
      <c r="A62" s="121"/>
      <c r="B62" s="122"/>
      <c r="C62" s="122"/>
      <c r="D62" s="100" t="n">
        <f aca="false">COUNT($E61:$J61)</f>
        <v>1</v>
      </c>
      <c r="E62" s="100"/>
      <c r="F62" s="100"/>
      <c r="G62" s="100"/>
      <c r="H62" s="100"/>
      <c r="I62" s="100"/>
      <c r="J62" s="100"/>
      <c r="K62" s="121"/>
      <c r="L62" s="130"/>
      <c r="M62" s="131"/>
      <c r="N62" s="137"/>
      <c r="O62" s="127"/>
      <c r="P62" s="121"/>
      <c r="Q62" s="100"/>
      <c r="R62" s="132"/>
      <c r="S62" s="129"/>
      <c r="T62" s="85"/>
    </row>
    <row r="63" customFormat="false" ht="19.85" hidden="false" customHeight="true" outlineLevel="0" collapsed="false">
      <c r="A63" s="121" t="n">
        <f aca="false">A60+1</f>
        <v>14</v>
      </c>
      <c r="B63" s="122" t="n">
        <v>5</v>
      </c>
      <c r="C63" s="122" t="n">
        <v>1</v>
      </c>
      <c r="D63" s="133" t="s">
        <v>31</v>
      </c>
      <c r="E63" s="100" t="n">
        <v>7</v>
      </c>
      <c r="F63" s="100"/>
      <c r="G63" s="100"/>
      <c r="H63" s="100"/>
      <c r="I63" s="100"/>
      <c r="J63" s="100"/>
      <c r="K63" s="121" t="n">
        <f aca="false">A63</f>
        <v>14</v>
      </c>
      <c r="L63" s="134" t="n">
        <f aca="false">IF(ISERROR(MATCH(B63,$B59:$B61,0)),IF(ISERROR(MATCH(B63,$C59:$C61,0)),IF(ISERROR(MATCH(LOOKUP(B63,$E63:$J63,$E61:$J61),$B59:$B61,0)),INDEX($M59:$M61,MATCH(LOOKUP(B63,$E63:$J63,$E61:$J61),$C59:$C61,0),1),INDEX($L59:$L61,MATCH(LOOKUP(B63,$E63:$J63,$E61:$J61),$B59:$B61,0),1)),INDEX($M59:$M61,MATCH(B63,$C59:$C61,0),1)),INDEX($L59:$L61,MATCH(B63,$B59:$B61,0),1))</f>
        <v>2</v>
      </c>
      <c r="M63" s="135" t="n">
        <f aca="false">IF(ISERROR(MATCH(C63,$B59:$B61,0)),IF(ISERROR(MATCH(C63,$C59:$C61,0)),IF(ISERROR(MATCH(LOOKUP(C63,$E63:$J63,$E61:$J61),$B59:$B61,0)),INDEX($M59:$M61,MATCH(LOOKUP(C63,$E63:$J63,$E61:$J61),$C59:$C61,0),1),INDEX($L59:$L61,MATCH(LOOKUP(C63,$E63:$J63,$E61:$J61),$B59:$B61,0),1)),INDEX($M59:$M61,MATCH(C63,$C59:$C61,0),1)),INDEX($L59:$L61,MATCH(C63,$B59:$B61,0),1))</f>
        <v>4</v>
      </c>
      <c r="N63" s="137" t="str">
        <f aca="false">IF(ISBLANK('RR page 2'!$J16),"",IF('RR page 2'!$J16="B",$B63,$C63))</f>
        <v/>
      </c>
      <c r="O63" s="127" t="n">
        <v>1</v>
      </c>
      <c r="P63" s="121" t="n">
        <f aca="false">A63</f>
        <v>14</v>
      </c>
      <c r="Q63" s="100"/>
      <c r="R63" s="128" t="str">
        <f aca="false">CONCATENATE(ADDRESS(B63+2,C63+1,4,TRUE())," ",ADDRESS(C63+2,B63+1,4))</f>
        <v>B7 F3</v>
      </c>
      <c r="S63" s="100"/>
      <c r="T63" s="85"/>
    </row>
    <row r="64" customFormat="false" ht="19.85" hidden="false" customHeight="true" outlineLevel="0" collapsed="false">
      <c r="A64" s="121" t="n">
        <f aca="false">A63</f>
        <v>14</v>
      </c>
      <c r="B64" s="122" t="n">
        <v>7</v>
      </c>
      <c r="C64" s="122" t="n">
        <v>6</v>
      </c>
      <c r="D64" s="136" t="s">
        <v>32</v>
      </c>
      <c r="E64" s="100" t="n">
        <v>6</v>
      </c>
      <c r="F64" s="100"/>
      <c r="G64" s="100"/>
      <c r="H64" s="100"/>
      <c r="I64" s="100"/>
      <c r="J64" s="100"/>
      <c r="K64" s="121"/>
      <c r="L64" s="134" t="n">
        <f aca="false">IF(ISERROR(MATCH(B64,$B59:$B61,0)),IF(ISERROR(MATCH(B64,$C59:$C61,0)),IF(ISERROR(MATCH(LOOKUP(B64,$E63:$J63,$E61:$J61),$B59:$B61,0)),INDEX($M59:$M61,MATCH(LOOKUP(B64,$E63:$J63,$E61:$J61),$C59:$C61,0),1),INDEX($L59:$L61,MATCH(LOOKUP(B64,$E63:$J63,$E61:$J61),$B59:$B61,0),1)),INDEX($M59:$M61,MATCH(B64,$C59:$C61,0),1)),INDEX($L59:$L61,MATCH(B64,$B59:$B61,0),1))</f>
        <v>6</v>
      </c>
      <c r="M64" s="135" t="n">
        <f aca="false">IF(ISERROR(MATCH(C64,$B59:$B61,0)),IF(ISERROR(MATCH(C64,$C59:$C61,0)),IF(ISERROR(MATCH(LOOKUP(C64,$E63:$J63,$E61:$J61),$B59:$B61,0)),INDEX($M59:$M61,MATCH(LOOKUP(C64,$E63:$J63,$E61:$J61),$C59:$C61,0),1),INDEX($L59:$L61,MATCH(LOOKUP(C64,$E63:$J63,$E61:$J61),$B59:$B61,0),1)),INDEX($M59:$M61,MATCH(C64,$C59:$C61,0),1)),INDEX($L59:$L61,MATCH(C64,$B59:$B61,0),1))</f>
        <v>8</v>
      </c>
      <c r="N64" s="137" t="str">
        <f aca="false">IF(ISBLANK('RR page 2'!$J17),"",IF('RR page 2'!$J17="B",$B64,$C64))</f>
        <v/>
      </c>
      <c r="O64" s="127" t="n">
        <v>2</v>
      </c>
      <c r="P64" s="121" t="n">
        <f aca="false">A64</f>
        <v>14</v>
      </c>
      <c r="Q64" s="100"/>
      <c r="R64" s="128" t="str">
        <f aca="false">CONCATENATE(ADDRESS(B64+2,C64+1,4,TRUE())," ",ADDRESS(C64+2,B64+1,4))</f>
        <v>G9 H8</v>
      </c>
      <c r="S64" s="129"/>
      <c r="T64" s="85"/>
    </row>
    <row r="65" customFormat="false" ht="19.85" hidden="false" customHeight="true" outlineLevel="0" collapsed="false">
      <c r="A65" s="121"/>
      <c r="B65" s="122"/>
      <c r="C65" s="122"/>
      <c r="D65" s="100" t="n">
        <f aca="false">COUNT($E64:$J64)</f>
        <v>1</v>
      </c>
      <c r="E65" s="100"/>
      <c r="F65" s="100"/>
      <c r="G65" s="100"/>
      <c r="H65" s="100"/>
      <c r="I65" s="100"/>
      <c r="J65" s="100"/>
      <c r="K65" s="121"/>
      <c r="L65" s="130"/>
      <c r="M65" s="131"/>
      <c r="N65" s="137"/>
      <c r="O65" s="127"/>
      <c r="P65" s="121"/>
      <c r="Q65" s="100"/>
      <c r="R65" s="132"/>
      <c r="S65" s="129"/>
      <c r="T65" s="85"/>
    </row>
    <row r="66" customFormat="false" ht="19.85" hidden="false" customHeight="true" outlineLevel="0" collapsed="false">
      <c r="A66" s="121" t="n">
        <f aca="false">A63+1</f>
        <v>15</v>
      </c>
      <c r="B66" s="122" t="n">
        <v>1</v>
      </c>
      <c r="C66" s="122" t="n">
        <v>7</v>
      </c>
      <c r="D66" s="133" t="s">
        <v>31</v>
      </c>
      <c r="E66" s="100" t="n">
        <v>4</v>
      </c>
      <c r="F66" s="100"/>
      <c r="G66" s="100"/>
      <c r="H66" s="100"/>
      <c r="I66" s="100"/>
      <c r="J66" s="100"/>
      <c r="K66" s="121" t="n">
        <f aca="false">A66</f>
        <v>15</v>
      </c>
      <c r="L66" s="134" t="n">
        <f aca="false">IF(ISERROR(MATCH(B66,$B62:$B64,0)),IF(ISERROR(MATCH(B66,$C62:$C64,0)),IF(ISERROR(MATCH(LOOKUP(B66,$E66:$J66,$E64:$J64),$B62:$B64,0)),INDEX($M62:$M64,MATCH(LOOKUP(B66,$E66:$J66,$E64:$J64),$C62:$C64,0),1),INDEX($L62:$L64,MATCH(LOOKUP(B66,$E66:$J66,$E64:$J64),$B62:$B64,0),1)),INDEX($M62:$M64,MATCH(B66,$C62:$C64,0),1)),INDEX($L62:$L64,MATCH(B66,$B62:$B64,0),1))</f>
        <v>4</v>
      </c>
      <c r="M66" s="135" t="n">
        <f aca="false">IF(ISERROR(MATCH(C66,$B62:$B64,0)),IF(ISERROR(MATCH(C66,$C62:$C64,0)),IF(ISERROR(MATCH(LOOKUP(C66,$E66:$J66,$E64:$J64),$B62:$B64,0)),INDEX($M62:$M64,MATCH(LOOKUP(C66,$E66:$J66,$E64:$J64),$C62:$C64,0),1),INDEX($L62:$L64,MATCH(LOOKUP(C66,$E66:$J66,$E64:$J64),$B62:$B64,0),1)),INDEX($M62:$M64,MATCH(C66,$C62:$C64,0),1)),INDEX($L62:$L64,MATCH(C66,$B62:$B64,0),1))</f>
        <v>6</v>
      </c>
      <c r="N66" s="137" t="str">
        <f aca="false">IF(ISBLANK('RR page 2'!$J19),"",IF('RR page 2'!$J19="B",$B66,$C66))</f>
        <v/>
      </c>
      <c r="O66" s="127" t="n">
        <v>1</v>
      </c>
      <c r="P66" s="121" t="n">
        <f aca="false">A66</f>
        <v>15</v>
      </c>
      <c r="Q66" s="100"/>
      <c r="R66" s="128" t="str">
        <f aca="false">CONCATENATE(ADDRESS(B66+2,C66+1,4,TRUE())," ",ADDRESS(C66+2,B66+1,4))</f>
        <v>H3 B9</v>
      </c>
      <c r="S66" s="100"/>
      <c r="T66" s="85"/>
    </row>
    <row r="67" customFormat="false" ht="19.85" hidden="false" customHeight="true" outlineLevel="0" collapsed="false">
      <c r="A67" s="121" t="n">
        <f aca="false">A66</f>
        <v>15</v>
      </c>
      <c r="B67" s="122" t="n">
        <v>5</v>
      </c>
      <c r="C67" s="122" t="n">
        <v>4</v>
      </c>
      <c r="D67" s="136" t="s">
        <v>32</v>
      </c>
      <c r="E67" s="100" t="n">
        <v>1</v>
      </c>
      <c r="F67" s="100" t="n">
        <v>7</v>
      </c>
      <c r="G67" s="100"/>
      <c r="H67" s="100"/>
      <c r="I67" s="100"/>
      <c r="J67" s="100"/>
      <c r="K67" s="121"/>
      <c r="L67" s="134" t="n">
        <f aca="false">IF(ISERROR(MATCH(B67,$B62:$B64,0)),IF(ISERROR(MATCH(B67,$C62:$C64,0)),IF(ISERROR(MATCH(LOOKUP(B67,$E66:$J66,$E64:$J64),$B62:$B64,0)),INDEX($M62:$M64,MATCH(LOOKUP(B67,$E66:$J66,$E64:$J64),$C62:$C64,0),1),INDEX($L62:$L64,MATCH(LOOKUP(B67,$E66:$J66,$E64:$J64),$B62:$B64,0),1)),INDEX($M62:$M64,MATCH(B67,$C62:$C64,0),1)),INDEX($L62:$L64,MATCH(B67,$B62:$B64,0),1))</f>
        <v>2</v>
      </c>
      <c r="M67" s="135" t="n">
        <f aca="false">IF(ISERROR(MATCH(C67,$B62:$B64,0)),IF(ISERROR(MATCH(C67,$C62:$C64,0)),IF(ISERROR(MATCH(LOOKUP(C67,$E66:$J66,$E64:$J64),$B62:$B64,0)),INDEX($M62:$M64,MATCH(LOOKUP(C67,$E66:$J66,$E64:$J64),$C62:$C64,0),1),INDEX($L62:$L64,MATCH(LOOKUP(C67,$E66:$J66,$E64:$J64),$B62:$B64,0),1)),INDEX($M62:$M64,MATCH(C67,$C62:$C64,0),1)),INDEX($L62:$L64,MATCH(C67,$B62:$B64,0),1))</f>
        <v>8</v>
      </c>
      <c r="N67" s="137" t="str">
        <f aca="false">IF(ISBLANK('RR page 2'!$J20),"",IF('RR page 2'!$J20="B",$B67,$C67))</f>
        <v/>
      </c>
      <c r="O67" s="127" t="n">
        <v>2</v>
      </c>
      <c r="P67" s="121" t="n">
        <f aca="false">A67</f>
        <v>15</v>
      </c>
      <c r="Q67" s="100"/>
      <c r="R67" s="128" t="str">
        <f aca="false">CONCATENATE(ADDRESS(B67+2,C67+1,4,TRUE())," ",ADDRESS(C67+2,B67+1,4))</f>
        <v>E7 F6</v>
      </c>
      <c r="S67" s="129"/>
      <c r="T67" s="85"/>
    </row>
    <row r="68" customFormat="false" ht="19.85" hidden="false" customHeight="true" outlineLevel="0" collapsed="false">
      <c r="A68" s="121"/>
      <c r="B68" s="122"/>
      <c r="C68" s="122"/>
      <c r="D68" s="100" t="n">
        <f aca="false">COUNT($E67:$J67)</f>
        <v>2</v>
      </c>
      <c r="E68" s="100"/>
      <c r="F68" s="100"/>
      <c r="G68" s="100"/>
      <c r="H68" s="100"/>
      <c r="I68" s="100"/>
      <c r="J68" s="100"/>
      <c r="K68" s="121"/>
      <c r="L68" s="130"/>
      <c r="M68" s="131"/>
      <c r="N68" s="137"/>
      <c r="O68" s="127"/>
      <c r="P68" s="121"/>
      <c r="Q68" s="100"/>
      <c r="R68" s="132"/>
      <c r="S68" s="129"/>
      <c r="T68" s="85"/>
    </row>
    <row r="69" customFormat="false" ht="19.85" hidden="false" customHeight="true" outlineLevel="0" collapsed="false">
      <c r="A69" s="121" t="n">
        <f aca="false">A66+1</f>
        <v>16</v>
      </c>
      <c r="B69" s="122" t="n">
        <v>5</v>
      </c>
      <c r="C69" s="122" t="n">
        <v>2</v>
      </c>
      <c r="D69" s="133" t="s">
        <v>31</v>
      </c>
      <c r="E69" s="100" t="n">
        <v>2</v>
      </c>
      <c r="F69" s="100" t="n">
        <v>3</v>
      </c>
      <c r="G69" s="100"/>
      <c r="H69" s="100"/>
      <c r="I69" s="100"/>
      <c r="J69" s="100"/>
      <c r="K69" s="121" t="n">
        <f aca="false">A69</f>
        <v>16</v>
      </c>
      <c r="L69" s="134" t="n">
        <f aca="false">IF(ISERROR(MATCH(B69,$B65:$B67,0)),IF(ISERROR(MATCH(B69,$C65:$C67,0)),IF(ISERROR(MATCH(LOOKUP(B69,$E69:$J69,$E67:$J67),$B65:$B67,0)),INDEX($M65:$M67,MATCH(LOOKUP(B69,$E69:$J69,$E67:$J67),$C65:$C67,0),1),INDEX($L65:$L67,MATCH(LOOKUP(B69,$E69:$J69,$E67:$J67),$B65:$B67,0),1)),INDEX($M65:$M67,MATCH(B69,$C65:$C67,0),1)),INDEX($L65:$L67,MATCH(B69,$B65:$B67,0),1))</f>
        <v>2</v>
      </c>
      <c r="M69" s="135" t="n">
        <f aca="false">IF(ISERROR(MATCH(C69,$B65:$B67,0)),IF(ISERROR(MATCH(C69,$C65:$C67,0)),IF(ISERROR(MATCH(LOOKUP(C69,$E69:$J69,$E67:$J67),$B65:$B67,0)),INDEX($M65:$M67,MATCH(LOOKUP(C69,$E69:$J69,$E67:$J67),$C65:$C67,0),1),INDEX($L65:$L67,MATCH(LOOKUP(C69,$E69:$J69,$E67:$J67),$B65:$B67,0),1)),INDEX($M65:$M67,MATCH(C69,$C65:$C67,0),1)),INDEX($L65:$L67,MATCH(C69,$B65:$B67,0),1))</f>
        <v>4</v>
      </c>
      <c r="N69" s="137" t="str">
        <f aca="false">IF(ISBLANK('RR page 2'!$J22),"",IF('RR page 2'!$J22="B",$B69,$C69))</f>
        <v/>
      </c>
      <c r="O69" s="127" t="n">
        <v>1</v>
      </c>
      <c r="P69" s="121" t="n">
        <f aca="false">A69</f>
        <v>16</v>
      </c>
      <c r="Q69" s="100"/>
      <c r="R69" s="128" t="str">
        <f aca="false">CONCATENATE(ADDRESS(B69+2,C69+1,4,TRUE())," ",ADDRESS(C69+2,B69+1,4))</f>
        <v>C7 F4</v>
      </c>
      <c r="S69" s="100"/>
      <c r="T69" s="85"/>
    </row>
    <row r="70" customFormat="false" ht="19.85" hidden="false" customHeight="true" outlineLevel="0" collapsed="false">
      <c r="A70" s="121" t="n">
        <f aca="false">A69</f>
        <v>16</v>
      </c>
      <c r="B70" s="122" t="n">
        <v>4</v>
      </c>
      <c r="C70" s="122" t="n">
        <v>3</v>
      </c>
      <c r="D70" s="136" t="s">
        <v>32</v>
      </c>
      <c r="E70" s="100" t="n">
        <v>4</v>
      </c>
      <c r="F70" s="100"/>
      <c r="G70" s="100"/>
      <c r="H70" s="100"/>
      <c r="I70" s="100"/>
      <c r="J70" s="100"/>
      <c r="K70" s="121"/>
      <c r="L70" s="134" t="n">
        <f aca="false">IF(ISERROR(MATCH(B70,$B65:$B67,0)),IF(ISERROR(MATCH(B70,$C65:$C67,0)),IF(ISERROR(MATCH(LOOKUP(B70,$E69:$J69,$E67:$J67),$B65:$B67,0)),INDEX($M65:$M67,MATCH(LOOKUP(B70,$E69:$J69,$E67:$J67),$C65:$C67,0),1),INDEX($L65:$L67,MATCH(LOOKUP(B70,$E69:$J69,$E67:$J67),$B65:$B67,0),1)),INDEX($M65:$M67,MATCH(B70,$C65:$C67,0),1)),INDEX($L65:$L67,MATCH(B70,$B65:$B67,0),1))</f>
        <v>8</v>
      </c>
      <c r="M70" s="135" t="n">
        <f aca="false">IF(ISERROR(MATCH(C70,$B65:$B67,0)),IF(ISERROR(MATCH(C70,$C65:$C67,0)),IF(ISERROR(MATCH(LOOKUP(C70,$E69:$J69,$E67:$J67),$B65:$B67,0)),INDEX($M65:$M67,MATCH(LOOKUP(C70,$E69:$J69,$E67:$J67),$C65:$C67,0),1),INDEX($L65:$L67,MATCH(LOOKUP(C70,$E69:$J69,$E67:$J67),$B65:$B67,0),1)),INDEX($M65:$M67,MATCH(C70,$C65:$C67,0),1)),INDEX($L65:$L67,MATCH(C70,$B65:$B67,0),1))</f>
        <v>6</v>
      </c>
      <c r="N70" s="137" t="str">
        <f aca="false">IF(ISBLANK('RR page 2'!$J23),"",IF('RR page 2'!$J23="B",$B70,$C70))</f>
        <v/>
      </c>
      <c r="O70" s="127" t="n">
        <v>2</v>
      </c>
      <c r="P70" s="121" t="n">
        <f aca="false">A70</f>
        <v>16</v>
      </c>
      <c r="Q70" s="100"/>
      <c r="R70" s="128" t="str">
        <f aca="false">CONCATENATE(ADDRESS(B70+2,C70+1,4,TRUE())," ",ADDRESS(C70+2,B70+1,4))</f>
        <v>D6 E5</v>
      </c>
      <c r="S70" s="129"/>
      <c r="T70" s="85"/>
    </row>
    <row r="71" customFormat="false" ht="19.85" hidden="false" customHeight="true" outlineLevel="0" collapsed="false">
      <c r="A71" s="121"/>
      <c r="B71" s="138"/>
      <c r="C71" s="138"/>
      <c r="D71" s="100" t="n">
        <f aca="false">COUNT($E70:$J70)</f>
        <v>1</v>
      </c>
      <c r="E71" s="100"/>
      <c r="F71" s="100"/>
      <c r="G71" s="100"/>
      <c r="H71" s="100"/>
      <c r="I71" s="100"/>
      <c r="J71" s="100"/>
      <c r="K71" s="121"/>
      <c r="L71" s="130"/>
      <c r="M71" s="131"/>
      <c r="N71" s="137"/>
      <c r="O71" s="127"/>
      <c r="P71" s="121"/>
      <c r="Q71" s="100"/>
      <c r="R71" s="132"/>
      <c r="S71" s="129"/>
      <c r="T71" s="85"/>
    </row>
    <row r="72" customFormat="false" ht="19.85" hidden="false" customHeight="true" outlineLevel="0" collapsed="false">
      <c r="A72" s="121" t="n">
        <f aca="false">A69+1</f>
        <v>17</v>
      </c>
      <c r="B72" s="122" t="n">
        <v>8</v>
      </c>
      <c r="C72" s="122" t="n">
        <v>5</v>
      </c>
      <c r="D72" s="133" t="s">
        <v>31</v>
      </c>
      <c r="E72" s="100" t="n">
        <v>8</v>
      </c>
      <c r="F72" s="100"/>
      <c r="G72" s="100"/>
      <c r="H72" s="100"/>
      <c r="I72" s="100"/>
      <c r="J72" s="100"/>
      <c r="K72" s="121" t="n">
        <f aca="false">A72</f>
        <v>17</v>
      </c>
      <c r="L72" s="134" t="n">
        <f aca="false">IF(ISERROR(MATCH(B73,$B68:$B70,0)),IF(ISERROR(MATCH(B73,$C68:$C70,0)),IF(ISERROR(MATCH(LOOKUP(B73,$E72:$J72,$E70:$J70),$B68:$B70,0)),INDEX($M68:$M70,MATCH(LOOKUP(B73,$E72:$J72,$E70:$J70),$C68:$C70,0),1),INDEX($L68:$L70,MATCH(LOOKUP(B73,$E72:$J72,$E70:$J70),$B68:$B70,0),1)),INDEX($M68:$M70,MATCH(B73,$C68:$C70,0),1)),INDEX($L68:$L70,MATCH(B73,$B68:$B70,0),1))</f>
        <v>6</v>
      </c>
      <c r="M72" s="135" t="n">
        <f aca="false">IF(ISERROR(MATCH(C73,$B68:$B70,0)),IF(ISERROR(MATCH(C73,$C68:$C70,0)),IF(ISERROR(MATCH(LOOKUP(C73,$E72:$J72,$E70:$J70),$B68:$B70,0)),INDEX($M68:$M70,MATCH(LOOKUP(C73,$E72:$J72,$E70:$J70),$C68:$C70,0),1),INDEX($L68:$L70,MATCH(LOOKUP(C73,$E72:$J72,$E70:$J70),$B68:$B70,0),1)),INDEX($M68:$M70,MATCH(C73,$C68:$C70,0),1)),INDEX($L68:$L70,MATCH(C73,$B68:$B70,0),1))</f>
        <v>4</v>
      </c>
      <c r="N72" s="137" t="str">
        <f aca="false">IF(ISBLANK('RR page 2'!$J25),"",IF('RR page 2'!$J25="B",$B72,$C72))</f>
        <v/>
      </c>
      <c r="O72" s="127" t="n">
        <v>1</v>
      </c>
      <c r="P72" s="121" t="n">
        <f aca="false">A72</f>
        <v>17</v>
      </c>
      <c r="Q72" s="100"/>
      <c r="R72" s="128" t="str">
        <f aca="false">CONCATENATE(ADDRESS(B72+2,C72+1,4,TRUE())," ",ADDRESS(C72+2,B72+1,4))</f>
        <v>F10 I7</v>
      </c>
      <c r="S72" s="100"/>
      <c r="T72" s="85"/>
    </row>
    <row r="73" customFormat="false" ht="19.85" hidden="false" customHeight="true" outlineLevel="0" collapsed="false">
      <c r="A73" s="121" t="n">
        <f aca="false">A72</f>
        <v>17</v>
      </c>
      <c r="B73" s="122" t="n">
        <v>3</v>
      </c>
      <c r="C73" s="122" t="n">
        <v>2</v>
      </c>
      <c r="D73" s="136" t="s">
        <v>32</v>
      </c>
      <c r="E73" s="100" t="n">
        <v>3</v>
      </c>
      <c r="F73" s="100" t="n">
        <v>5</v>
      </c>
      <c r="G73" s="100"/>
      <c r="H73" s="100"/>
      <c r="I73" s="100"/>
      <c r="J73" s="100"/>
      <c r="K73" s="121"/>
      <c r="L73" s="134" t="n">
        <f aca="false">IF(ISERROR(MATCH(B72,$B68:$B70,0)),IF(ISERROR(MATCH(B72,$C68:$C70,0)),IF(ISERROR(MATCH(LOOKUP(B72,$E72:$J72,$E70:$J70),$B68:$B70,0)),INDEX($M68:$M70,MATCH(LOOKUP(B72,$E72:$J72,$E70:$J70),$C68:$C70,0),1),INDEX($L68:$L70,MATCH(LOOKUP(B72,$E72:$J72,$E70:$J70),$B68:$B70,0),1)),INDEX($M68:$M70,MATCH(B72,$C68:$C70,0),1)),INDEX($L68:$L70,MATCH(B72,$B68:$B70,0),1))</f>
        <v>8</v>
      </c>
      <c r="M73" s="135" t="n">
        <f aca="false">IF(ISERROR(MATCH(C72,$B68:$B70,0)),IF(ISERROR(MATCH(C72,$C68:$C70,0)),IF(ISERROR(MATCH(LOOKUP(C72,$E72:$J72,$E70:$J70),$B68:$B70,0)),INDEX($M68:$M70,MATCH(LOOKUP(C72,$E72:$J72,$E70:$J70),$C68:$C70,0),1),INDEX($L68:$L70,MATCH(LOOKUP(C72,$E72:$J72,$E70:$J70),$B68:$B70,0),1)),INDEX($M68:$M70,MATCH(C72,$C68:$C70,0),1)),INDEX($L68:$L70,MATCH(C72,$B68:$B70,0),1))</f>
        <v>2</v>
      </c>
      <c r="N73" s="137" t="str">
        <f aca="false">IF(ISBLANK('RR page 2'!$J26),"",IF('RR page 2'!$J26="B",$B73,$C73))</f>
        <v/>
      </c>
      <c r="O73" s="127" t="n">
        <v>2</v>
      </c>
      <c r="P73" s="121" t="n">
        <f aca="false">A73</f>
        <v>17</v>
      </c>
      <c r="Q73" s="100"/>
      <c r="R73" s="128" t="str">
        <f aca="false">CONCATENATE(ADDRESS(B73+2,C73+1,4,TRUE())," ",ADDRESS(C73+2,B73+1,4))</f>
        <v>C5 D4</v>
      </c>
      <c r="S73" s="129"/>
      <c r="T73" s="85"/>
    </row>
    <row r="74" customFormat="false" ht="19.85" hidden="false" customHeight="true" outlineLevel="0" collapsed="false">
      <c r="A74" s="121"/>
      <c r="B74" s="122"/>
      <c r="C74" s="122"/>
      <c r="D74" s="100" t="n">
        <f aca="false">COUNT($E73:$J73)</f>
        <v>2</v>
      </c>
      <c r="E74" s="100"/>
      <c r="F74" s="100"/>
      <c r="G74" s="100"/>
      <c r="H74" s="100"/>
      <c r="I74" s="100"/>
      <c r="J74" s="100"/>
      <c r="K74" s="121"/>
      <c r="L74" s="130"/>
      <c r="M74" s="131"/>
      <c r="N74" s="137"/>
      <c r="O74" s="127"/>
      <c r="P74" s="121"/>
      <c r="Q74" s="100"/>
      <c r="R74" s="132"/>
      <c r="S74" s="129"/>
      <c r="T74" s="85"/>
    </row>
    <row r="75" customFormat="false" ht="19.85" hidden="false" customHeight="true" outlineLevel="0" collapsed="false">
      <c r="A75" s="121" t="n">
        <f aca="false">A72+1</f>
        <v>18</v>
      </c>
      <c r="B75" s="122" t="n">
        <v>9</v>
      </c>
      <c r="C75" s="122" t="n">
        <v>8</v>
      </c>
      <c r="D75" s="133" t="s">
        <v>31</v>
      </c>
      <c r="E75" s="100" t="n">
        <v>1</v>
      </c>
      <c r="F75" s="100" t="n">
        <v>9</v>
      </c>
      <c r="G75" s="100"/>
      <c r="H75" s="100"/>
      <c r="I75" s="100"/>
      <c r="J75" s="100"/>
      <c r="K75" s="121" t="n">
        <f aca="false">A75</f>
        <v>18</v>
      </c>
      <c r="L75" s="134" t="n">
        <f aca="false">IF(ISERROR(MATCH(B75,$B71:$B73,0)),IF(ISERROR(MATCH(B75,$C71:$C73,0)),IF(ISERROR(MATCH(LOOKUP(B75,$E75:$J75,$E73:$J73),$B71:$B73,0)),INDEX($M71:$M73,MATCH(LOOKUP(B75,$E75:$J75,$E73:$J73),$C71:$C73,0),1),INDEX($L71:$L73,MATCH(LOOKUP(B75,$E75:$J75,$E73:$J73),$B71:$B73,0),1)),INDEX($M71:$M73,MATCH(B75,$C71:$C73,0),1)),INDEX($L71:$L73,MATCH(B75,$B71:$B73,0),1))</f>
        <v>4</v>
      </c>
      <c r="M75" s="135" t="n">
        <f aca="false">IF(ISERROR(MATCH(C75,$B71:$B73,0)),IF(ISERROR(MATCH(C75,$C71:$C73,0)),IF(ISERROR(MATCH(LOOKUP(C75,$E75:$J75,$E73:$J73),$B71:$B73,0)),INDEX($M71:$M73,MATCH(LOOKUP(C75,$E75:$J75,$E73:$J73),$C71:$C73,0),1),INDEX($L71:$L73,MATCH(LOOKUP(C75,$E75:$J75,$E73:$J73),$B71:$B73,0),1)),INDEX($M71:$M73,MATCH(C75,$C71:$C73,0),1)),INDEX($L71:$L73,MATCH(C75,$B71:$B73,0),1))</f>
        <v>6</v>
      </c>
      <c r="N75" s="137" t="str">
        <f aca="false">IF(ISBLANK('RR page 2'!$J28),"",IF('RR page 2'!$J28="B",$B75,$C75))</f>
        <v/>
      </c>
      <c r="O75" s="127" t="n">
        <v>1</v>
      </c>
      <c r="P75" s="121" t="n">
        <f aca="false">A75</f>
        <v>18</v>
      </c>
      <c r="Q75" s="100"/>
      <c r="R75" s="128" t="str">
        <f aca="false">CONCATENATE(ADDRESS(B75+2,C75+1,4,TRUE())," ",ADDRESS(C75+2,B75+1,4))</f>
        <v>I11 J10</v>
      </c>
      <c r="S75" s="100"/>
      <c r="T75" s="85"/>
    </row>
    <row r="76" customFormat="false" ht="19.85" hidden="false" customHeight="true" outlineLevel="0" collapsed="false">
      <c r="A76" s="121" t="n">
        <f aca="false">A75</f>
        <v>18</v>
      </c>
      <c r="B76" s="122" t="n">
        <v>2</v>
      </c>
      <c r="C76" s="122" t="n">
        <v>1</v>
      </c>
      <c r="D76" s="136"/>
      <c r="E76" s="100"/>
      <c r="F76" s="100"/>
      <c r="G76" s="100"/>
      <c r="H76" s="100"/>
      <c r="I76" s="100"/>
      <c r="J76" s="100"/>
      <c r="K76" s="121"/>
      <c r="L76" s="134" t="n">
        <f aca="false">IF(ISERROR(MATCH(B76,$B71:$B73,0)),IF(ISERROR(MATCH(B76,$C71:$C73,0)),IF(ISERROR(MATCH(LOOKUP(B76,$E75:$J75,$E73:$J73),$B71:$B73,0)),INDEX($M71:$M73,MATCH(LOOKUP(B76,$E75:$J75,$E73:$J73),$C71:$C73,0),1),INDEX($L71:$L73,MATCH(LOOKUP(B76,$E75:$J75,$E73:$J73),$B71:$B73,0),1)),INDEX($M71:$M73,MATCH(B76,$C71:$C73,0),1)),INDEX($L71:$L73,MATCH(B76,$B71:$B73,0),1))</f>
        <v>2</v>
      </c>
      <c r="M76" s="135" t="n">
        <f aca="false">IF(ISERROR(MATCH(C76,$B71:$B73,0)),IF(ISERROR(MATCH(C76,$C71:$C73,0)),IF(ISERROR(MATCH(LOOKUP(C76,$E75:$J75,$E73:$J73),$B71:$B73,0)),INDEX($M71:$M73,MATCH(LOOKUP(C76,$E75:$J75,$E73:$J73),$C71:$C73,0),1),INDEX($L71:$L73,MATCH(LOOKUP(C76,$E75:$J75,$E73:$J73),$B71:$B73,0),1)),INDEX($M71:$M73,MATCH(C76,$C71:$C73,0),1)),INDEX($L71:$L73,MATCH(C76,$B71:$B73,0),1))</f>
        <v>8</v>
      </c>
      <c r="N76" s="137" t="str">
        <f aca="false">IF(ISBLANK('RR page 2'!$J29),"",IF('RR page 2'!$J29="B",$B76,$C76))</f>
        <v/>
      </c>
      <c r="O76" s="127" t="n">
        <v>2</v>
      </c>
      <c r="P76" s="121" t="n">
        <f aca="false">A76</f>
        <v>18</v>
      </c>
      <c r="Q76" s="100"/>
      <c r="R76" s="128" t="str">
        <f aca="false">CONCATENATE(ADDRESS(B76+2,C76+1,4,TRUE())," ",ADDRESS(C76+2,B76+1,4))</f>
        <v>B4 C3</v>
      </c>
      <c r="S76" s="129"/>
      <c r="T76" s="85"/>
    </row>
    <row r="77" customFormat="false" ht="19.85" hidden="false" customHeight="true" outlineLevel="0" collapsed="false">
      <c r="A77" s="121"/>
      <c r="B77" s="122"/>
      <c r="C77" s="122"/>
      <c r="D77" s="100"/>
      <c r="E77" s="121"/>
      <c r="F77" s="121"/>
      <c r="G77" s="121"/>
      <c r="H77" s="121"/>
      <c r="I77" s="121"/>
      <c r="J77" s="121"/>
      <c r="K77" s="121"/>
      <c r="L77" s="134"/>
      <c r="M77" s="135"/>
      <c r="N77" s="40"/>
      <c r="O77" s="127"/>
      <c r="P77" s="121"/>
      <c r="Q77" s="100"/>
      <c r="R77" s="132"/>
      <c r="S77" s="100"/>
      <c r="T77" s="85"/>
    </row>
    <row r="78" customFormat="false" ht="19.85" hidden="false" customHeight="true" outlineLevel="0" collapsed="false">
      <c r="A78" s="139"/>
      <c r="B78" s="139"/>
      <c r="C78" s="139"/>
      <c r="D78" s="140"/>
      <c r="E78" s="140"/>
      <c r="F78" s="140"/>
      <c r="G78" s="140"/>
      <c r="H78" s="100"/>
      <c r="I78" s="100"/>
      <c r="J78" s="100"/>
      <c r="K78" s="100"/>
      <c r="L78" s="100"/>
      <c r="M78" s="100"/>
      <c r="N78" s="140"/>
      <c r="O78" s="140"/>
      <c r="P78" s="140"/>
      <c r="Q78" s="100"/>
      <c r="R78" s="100"/>
      <c r="S78" s="100"/>
      <c r="T78" s="85"/>
    </row>
    <row r="79" customFormat="false" ht="35.4" hidden="false" customHeight="true" outlineLevel="0" collapsed="false">
      <c r="A79" s="141" t="s">
        <v>39</v>
      </c>
      <c r="B79" s="141"/>
      <c r="C79" s="141"/>
      <c r="D79" s="142" t="s">
        <v>40</v>
      </c>
      <c r="E79" s="142"/>
      <c r="F79" s="142"/>
      <c r="G79" s="142"/>
      <c r="H79" s="143"/>
      <c r="I79" s="100"/>
      <c r="J79" s="100"/>
      <c r="K79" s="100"/>
      <c r="L79" s="100"/>
      <c r="M79" s="144"/>
      <c r="N79" s="145" t="s">
        <v>41</v>
      </c>
      <c r="O79" s="145"/>
      <c r="P79" s="145"/>
      <c r="Q79" s="143"/>
      <c r="R79" s="100"/>
      <c r="S79" s="100"/>
      <c r="T79" s="85"/>
    </row>
    <row r="80" customFormat="false" ht="19.85" hidden="false" customHeight="true" outlineLevel="0" collapsed="false">
      <c r="A80" s="146" t="n">
        <v>9</v>
      </c>
      <c r="B80" s="146"/>
      <c r="C80" s="146"/>
      <c r="D80" s="147" t="n">
        <f aca="false">SUM($D$24:$D$76)</f>
        <v>21</v>
      </c>
      <c r="E80" s="147"/>
      <c r="F80" s="147"/>
      <c r="G80" s="147"/>
      <c r="H80" s="143"/>
      <c r="I80" s="100"/>
      <c r="J80" s="100"/>
      <c r="K80" s="100"/>
      <c r="L80" s="100"/>
      <c r="M80" s="144"/>
      <c r="N80" s="148" t="n">
        <f aca="false">COUNT($N$24:$N$76)</f>
        <v>0</v>
      </c>
      <c r="O80" s="148"/>
      <c r="P80" s="148"/>
      <c r="Q80" s="143"/>
      <c r="R80" s="100"/>
      <c r="S80" s="100"/>
      <c r="T80" s="85"/>
    </row>
    <row r="81" customFormat="false" ht="19.85" hidden="false" customHeight="true" outlineLevel="0" collapsed="false">
      <c r="A81" s="149"/>
      <c r="B81" s="150" t="n">
        <v>1</v>
      </c>
      <c r="C81" s="150" t="n">
        <v>2</v>
      </c>
      <c r="D81" s="151" t="n">
        <v>3</v>
      </c>
      <c r="E81" s="151" t="n">
        <v>4</v>
      </c>
      <c r="F81" s="151" t="n">
        <v>5</v>
      </c>
      <c r="G81" s="151" t="n">
        <v>6</v>
      </c>
      <c r="H81" s="102" t="n">
        <v>7</v>
      </c>
      <c r="I81" s="102" t="n">
        <v>8</v>
      </c>
      <c r="J81" s="102" t="n">
        <v>9</v>
      </c>
      <c r="K81" s="106"/>
      <c r="L81" s="100"/>
      <c r="M81" s="100"/>
      <c r="N81" s="152"/>
      <c r="O81" s="152" t="n">
        <f aca="false">A80*(A80-1)/2</f>
        <v>36</v>
      </c>
      <c r="P81" s="152"/>
      <c r="Q81" s="103"/>
      <c r="R81" s="103"/>
      <c r="S81" s="103"/>
      <c r="T81" s="103"/>
    </row>
    <row r="82" customFormat="false" ht="19.85" hidden="false" customHeight="true" outlineLevel="0" collapsed="false">
      <c r="A82" s="102" t="n">
        <v>1</v>
      </c>
      <c r="B82" s="138"/>
      <c r="C82" s="153" t="s">
        <v>42</v>
      </c>
      <c r="D82" s="138"/>
      <c r="E82" s="154" t="s">
        <v>43</v>
      </c>
      <c r="F82" s="138"/>
      <c r="G82" s="153" t="s">
        <v>43</v>
      </c>
      <c r="H82" s="138"/>
      <c r="I82" s="154" t="s">
        <v>42</v>
      </c>
      <c r="J82" s="138"/>
      <c r="K82" s="106"/>
      <c r="L82" s="138"/>
      <c r="M82" s="138"/>
      <c r="N82" s="138"/>
      <c r="O82" s="138"/>
      <c r="P82" s="138"/>
      <c r="Q82" s="138"/>
      <c r="R82" s="138"/>
      <c r="S82" s="138"/>
      <c r="T82" s="0"/>
      <c r="U82" s="0"/>
    </row>
    <row r="83" customFormat="false" ht="19.85" hidden="false" customHeight="true" outlineLevel="0" collapsed="false">
      <c r="A83" s="102" t="n">
        <f aca="false">A82+1</f>
        <v>2</v>
      </c>
      <c r="B83" s="138"/>
      <c r="C83" s="154" t="s">
        <v>44</v>
      </c>
      <c r="D83" s="138"/>
      <c r="E83" s="154" t="s">
        <v>45</v>
      </c>
      <c r="F83" s="138"/>
      <c r="G83" s="153" t="s">
        <v>44</v>
      </c>
      <c r="H83" s="138"/>
      <c r="I83" s="153" t="s">
        <v>45</v>
      </c>
      <c r="J83" s="138"/>
      <c r="K83" s="106"/>
      <c r="L83" s="106"/>
      <c r="M83" s="138"/>
      <c r="N83" s="138"/>
      <c r="O83" s="138"/>
      <c r="P83" s="138"/>
      <c r="Q83" s="138"/>
      <c r="R83" s="138"/>
      <c r="S83" s="138"/>
      <c r="T83" s="0"/>
      <c r="U83" s="0"/>
    </row>
    <row r="84" customFormat="false" ht="19.85" hidden="false" customHeight="true" outlineLevel="0" collapsed="false">
      <c r="A84" s="102" t="n">
        <f aca="false">A83+1</f>
        <v>3</v>
      </c>
      <c r="B84" s="138"/>
      <c r="C84" s="154" t="s">
        <v>46</v>
      </c>
      <c r="D84" s="138"/>
      <c r="E84" s="153" t="s">
        <v>46</v>
      </c>
      <c r="F84" s="138"/>
      <c r="G84" s="154" t="s">
        <v>47</v>
      </c>
      <c r="H84" s="138"/>
      <c r="I84" s="153" t="s">
        <v>47</v>
      </c>
      <c r="J84" s="138"/>
      <c r="K84" s="106"/>
      <c r="L84" s="106"/>
      <c r="M84" s="138"/>
      <c r="N84" s="138"/>
      <c r="O84" s="138"/>
      <c r="P84" s="138"/>
      <c r="Q84" s="138"/>
      <c r="R84" s="138"/>
      <c r="S84" s="138"/>
      <c r="T84" s="0"/>
      <c r="U84" s="0"/>
      <c r="V84" s="0"/>
    </row>
    <row r="85" customFormat="false" ht="19.85" hidden="false" customHeight="true" outlineLevel="0" collapsed="false">
      <c r="A85" s="102" t="n">
        <f aca="false">A84+1</f>
        <v>4</v>
      </c>
      <c r="B85" s="138"/>
      <c r="C85" s="138"/>
      <c r="D85" s="154" t="s">
        <v>48</v>
      </c>
      <c r="E85" s="138"/>
      <c r="F85" s="153" t="s">
        <v>48</v>
      </c>
      <c r="G85" s="138"/>
      <c r="H85" s="154" t="s">
        <v>49</v>
      </c>
      <c r="I85" s="138"/>
      <c r="J85" s="153" t="s">
        <v>49</v>
      </c>
      <c r="K85" s="106"/>
      <c r="L85" s="138"/>
      <c r="M85" s="138"/>
      <c r="N85" s="138"/>
      <c r="O85" s="138"/>
      <c r="P85" s="138"/>
      <c r="Q85" s="138"/>
      <c r="R85" s="138"/>
      <c r="S85" s="138"/>
      <c r="T85" s="0"/>
      <c r="U85" s="0"/>
      <c r="V85" s="0"/>
    </row>
    <row r="86" customFormat="false" ht="19.85" hidden="false" customHeight="true" outlineLevel="0" collapsed="false">
      <c r="A86" s="102" t="n">
        <f aca="false">A85+1</f>
        <v>5</v>
      </c>
      <c r="B86" s="138"/>
      <c r="C86" s="138"/>
      <c r="D86" s="154" t="s">
        <v>50</v>
      </c>
      <c r="E86" s="138"/>
      <c r="F86" s="154" t="s">
        <v>51</v>
      </c>
      <c r="G86" s="138"/>
      <c r="H86" s="153" t="s">
        <v>50</v>
      </c>
      <c r="I86" s="138"/>
      <c r="J86" s="153" t="s">
        <v>51</v>
      </c>
      <c r="K86" s="106"/>
      <c r="L86" s="106"/>
      <c r="M86" s="138"/>
      <c r="N86" s="138"/>
      <c r="O86" s="138"/>
      <c r="P86" s="138"/>
      <c r="Q86" s="138"/>
      <c r="R86" s="138"/>
      <c r="S86" s="138"/>
      <c r="T86" s="0"/>
      <c r="U86" s="0"/>
    </row>
    <row r="87" customFormat="false" ht="19.85" hidden="false" customHeight="true" outlineLevel="0" collapsed="false">
      <c r="A87" s="102" t="n">
        <f aca="false">A86+1</f>
        <v>6</v>
      </c>
      <c r="B87" s="138"/>
      <c r="C87" s="138"/>
      <c r="D87" s="153" t="s">
        <v>52</v>
      </c>
      <c r="E87" s="138"/>
      <c r="F87" s="154" t="s">
        <v>53</v>
      </c>
      <c r="G87" s="138"/>
      <c r="H87" s="153" t="s">
        <v>53</v>
      </c>
      <c r="I87" s="138"/>
      <c r="J87" s="154" t="s">
        <v>52</v>
      </c>
      <c r="K87" s="106"/>
      <c r="L87" s="106"/>
      <c r="M87" s="138"/>
      <c r="N87" s="138"/>
      <c r="O87" s="138"/>
      <c r="P87" s="138"/>
      <c r="Q87" s="138"/>
      <c r="R87" s="138"/>
      <c r="S87" s="138"/>
      <c r="T87" s="0"/>
      <c r="U87" s="0"/>
    </row>
    <row r="88" customFormat="false" ht="19.85" hidden="false" customHeight="true" outlineLevel="0" collapsed="false">
      <c r="A88" s="102" t="n">
        <f aca="false">A87+1</f>
        <v>7</v>
      </c>
      <c r="B88" s="153" t="s">
        <v>54</v>
      </c>
      <c r="C88" s="106"/>
      <c r="D88" s="154" t="s">
        <v>55</v>
      </c>
      <c r="E88" s="138"/>
      <c r="F88" s="138"/>
      <c r="G88" s="153" t="s">
        <v>55</v>
      </c>
      <c r="H88" s="138"/>
      <c r="I88" s="154" t="s">
        <v>54</v>
      </c>
      <c r="J88" s="138"/>
      <c r="K88" s="106"/>
      <c r="L88" s="106"/>
      <c r="M88" s="138"/>
      <c r="N88" s="138"/>
      <c r="O88" s="138"/>
      <c r="P88" s="138"/>
      <c r="Q88" s="138"/>
      <c r="R88" s="138"/>
      <c r="S88" s="138"/>
      <c r="T88" s="0"/>
      <c r="U88" s="0"/>
    </row>
    <row r="89" customFormat="false" ht="19.85" hidden="false" customHeight="true" outlineLevel="0" collapsed="false">
      <c r="A89" s="102" t="n">
        <f aca="false">A88+1</f>
        <v>8</v>
      </c>
      <c r="B89" s="153" t="s">
        <v>56</v>
      </c>
      <c r="C89" s="138"/>
      <c r="D89" s="153" t="s">
        <v>57</v>
      </c>
      <c r="E89" s="138"/>
      <c r="F89" s="138"/>
      <c r="G89" s="154" t="s">
        <v>56</v>
      </c>
      <c r="H89" s="138"/>
      <c r="I89" s="154" t="s">
        <v>57</v>
      </c>
      <c r="J89" s="138"/>
      <c r="K89" s="106"/>
      <c r="L89" s="106"/>
      <c r="M89" s="138"/>
      <c r="N89" s="138"/>
      <c r="O89" s="138"/>
      <c r="P89" s="138"/>
      <c r="Q89" s="138"/>
      <c r="R89" s="138"/>
      <c r="S89" s="138"/>
      <c r="T89" s="0"/>
      <c r="U89" s="0"/>
      <c r="V89" s="0"/>
      <c r="W89" s="0"/>
    </row>
    <row r="90" customFormat="false" ht="19.85" hidden="false" customHeight="true" outlineLevel="0" collapsed="false">
      <c r="A90" s="102" t="n">
        <f aca="false">A89+1</f>
        <v>9</v>
      </c>
      <c r="B90" s="154" t="s">
        <v>58</v>
      </c>
      <c r="C90" s="138"/>
      <c r="D90" s="153" t="s">
        <v>58</v>
      </c>
      <c r="E90" s="138"/>
      <c r="F90" s="138"/>
      <c r="G90" s="138"/>
      <c r="H90" s="155" t="s">
        <v>59</v>
      </c>
      <c r="I90" s="156" t="s">
        <v>59</v>
      </c>
      <c r="J90" s="138"/>
      <c r="K90" s="106"/>
      <c r="L90" s="106"/>
      <c r="M90" s="138"/>
      <c r="N90" s="138"/>
      <c r="O90" s="138"/>
      <c r="P90" s="138"/>
      <c r="Q90" s="138"/>
      <c r="R90" s="138"/>
      <c r="S90" s="138"/>
      <c r="T90" s="0"/>
      <c r="U90" s="0"/>
    </row>
    <row r="91" customFormat="false" ht="19.85" hidden="false" customHeight="true" outlineLevel="0" collapsed="false">
      <c r="A91" s="102" t="n">
        <f aca="false">A90+1</f>
        <v>10</v>
      </c>
      <c r="B91" s="138"/>
      <c r="C91" s="153" t="s">
        <v>60</v>
      </c>
      <c r="D91" s="138"/>
      <c r="E91" s="154" t="s">
        <v>61</v>
      </c>
      <c r="F91" s="138"/>
      <c r="G91" s="138"/>
      <c r="H91" s="153" t="s">
        <v>61</v>
      </c>
      <c r="I91" s="138"/>
      <c r="J91" s="154" t="s">
        <v>60</v>
      </c>
      <c r="K91" s="106"/>
      <c r="L91" s="106"/>
      <c r="M91" s="138"/>
      <c r="N91" s="138"/>
      <c r="O91" s="138"/>
      <c r="P91" s="138"/>
      <c r="Q91" s="138"/>
      <c r="R91" s="138"/>
      <c r="S91" s="138"/>
      <c r="T91" s="0"/>
      <c r="U91" s="0"/>
    </row>
    <row r="92" customFormat="false" ht="19.85" hidden="false" customHeight="true" outlineLevel="0" collapsed="false">
      <c r="A92" s="102" t="n">
        <f aca="false">A91+1</f>
        <v>11</v>
      </c>
      <c r="B92" s="138"/>
      <c r="C92" s="153" t="s">
        <v>62</v>
      </c>
      <c r="D92" s="138"/>
      <c r="E92" s="153" t="s">
        <v>63</v>
      </c>
      <c r="F92" s="138"/>
      <c r="G92" s="138"/>
      <c r="H92" s="154" t="s">
        <v>62</v>
      </c>
      <c r="I92" s="138"/>
      <c r="J92" s="154" t="s">
        <v>63</v>
      </c>
      <c r="K92" s="106"/>
      <c r="L92" s="106"/>
      <c r="M92" s="138"/>
      <c r="N92" s="138"/>
      <c r="O92" s="138"/>
      <c r="P92" s="138"/>
      <c r="Q92" s="138"/>
      <c r="R92" s="138"/>
      <c r="S92" s="138"/>
      <c r="T92" s="0"/>
      <c r="U92" s="0"/>
    </row>
    <row r="93" customFormat="false" ht="19.85" hidden="false" customHeight="true" outlineLevel="0" collapsed="false">
      <c r="A93" s="102" t="n">
        <f aca="false">A92+1</f>
        <v>12</v>
      </c>
      <c r="B93" s="154" t="s">
        <v>64</v>
      </c>
      <c r="C93" s="138"/>
      <c r="D93" s="138"/>
      <c r="E93" s="153" t="s">
        <v>64</v>
      </c>
      <c r="F93" s="138"/>
      <c r="G93" s="154" t="s">
        <v>65</v>
      </c>
      <c r="H93" s="103"/>
      <c r="I93" s="103"/>
      <c r="J93" s="153" t="s">
        <v>65</v>
      </c>
      <c r="K93" s="106"/>
      <c r="L93" s="106"/>
      <c r="M93" s="138"/>
      <c r="N93" s="138"/>
      <c r="O93" s="138"/>
      <c r="P93" s="138"/>
      <c r="Q93" s="138"/>
      <c r="R93" s="138"/>
      <c r="S93" s="138"/>
      <c r="T93" s="0"/>
      <c r="U93" s="0"/>
    </row>
    <row r="94" customFormat="false" ht="19.85" hidden="false" customHeight="true" outlineLevel="0" collapsed="false">
      <c r="A94" s="102" t="n">
        <f aca="false">A93+1</f>
        <v>13</v>
      </c>
      <c r="B94" s="153" t="s">
        <v>66</v>
      </c>
      <c r="C94" s="138"/>
      <c r="D94" s="138"/>
      <c r="E94" s="138"/>
      <c r="F94" s="155" t="s">
        <v>67</v>
      </c>
      <c r="G94" s="156" t="s">
        <v>67</v>
      </c>
      <c r="H94" s="138"/>
      <c r="I94" s="138"/>
      <c r="J94" s="154" t="s">
        <v>66</v>
      </c>
      <c r="K94" s="106"/>
      <c r="L94" s="106"/>
      <c r="M94" s="138"/>
      <c r="N94" s="138"/>
      <c r="O94" s="138"/>
      <c r="P94" s="138"/>
      <c r="Q94" s="138"/>
      <c r="R94" s="138"/>
      <c r="S94" s="138"/>
      <c r="T94" s="0"/>
      <c r="U94" s="0"/>
    </row>
    <row r="95" customFormat="false" ht="19.85" hidden="false" customHeight="true" outlineLevel="0" collapsed="false">
      <c r="A95" s="102" t="n">
        <f aca="false">A94+1</f>
        <v>14</v>
      </c>
      <c r="B95" s="154" t="s">
        <v>68</v>
      </c>
      <c r="C95" s="103"/>
      <c r="D95" s="103"/>
      <c r="E95" s="138"/>
      <c r="F95" s="153" t="s">
        <v>68</v>
      </c>
      <c r="G95" s="155" t="s">
        <v>69</v>
      </c>
      <c r="H95" s="156" t="s">
        <v>69</v>
      </c>
      <c r="I95" s="138"/>
      <c r="J95" s="138"/>
      <c r="K95" s="106"/>
      <c r="L95" s="106"/>
      <c r="M95" s="138"/>
      <c r="N95" s="138"/>
      <c r="O95" s="138"/>
      <c r="P95" s="138"/>
      <c r="Q95" s="138"/>
      <c r="R95" s="138"/>
      <c r="S95" s="138"/>
      <c r="T95" s="0"/>
      <c r="U95" s="0"/>
    </row>
    <row r="96" customFormat="false" ht="19.85" hidden="false" customHeight="true" outlineLevel="0" collapsed="false">
      <c r="A96" s="102" t="n">
        <f aca="false">A95+1</f>
        <v>15</v>
      </c>
      <c r="B96" s="153" t="s">
        <v>70</v>
      </c>
      <c r="C96" s="138"/>
      <c r="D96" s="138"/>
      <c r="E96" s="155" t="s">
        <v>71</v>
      </c>
      <c r="F96" s="156" t="s">
        <v>71</v>
      </c>
      <c r="G96" s="138"/>
      <c r="H96" s="154" t="s">
        <v>70</v>
      </c>
      <c r="I96" s="138"/>
      <c r="J96" s="138"/>
      <c r="K96" s="106"/>
      <c r="L96" s="106"/>
      <c r="M96" s="138"/>
      <c r="N96" s="138"/>
      <c r="O96" s="138"/>
      <c r="P96" s="138"/>
      <c r="Q96" s="138"/>
      <c r="R96" s="138"/>
      <c r="S96" s="138"/>
      <c r="T96" s="0"/>
      <c r="U96" s="0"/>
    </row>
    <row r="97" customFormat="false" ht="19.85" hidden="false" customHeight="true" outlineLevel="0" collapsed="false">
      <c r="A97" s="102" t="n">
        <f aca="false">A96+1</f>
        <v>16</v>
      </c>
      <c r="B97" s="138"/>
      <c r="C97" s="154" t="s">
        <v>72</v>
      </c>
      <c r="D97" s="155" t="s">
        <v>73</v>
      </c>
      <c r="E97" s="156" t="s">
        <v>73</v>
      </c>
      <c r="F97" s="153" t="s">
        <v>72</v>
      </c>
      <c r="G97" s="138"/>
      <c r="H97" s="138"/>
      <c r="I97" s="138"/>
      <c r="J97" s="138"/>
      <c r="K97" s="106"/>
      <c r="L97" s="106"/>
      <c r="M97" s="138"/>
      <c r="N97" s="138"/>
      <c r="O97" s="138"/>
      <c r="P97" s="138"/>
      <c r="Q97" s="138"/>
      <c r="R97" s="138"/>
      <c r="S97" s="138"/>
      <c r="T97" s="0"/>
      <c r="U97" s="0"/>
    </row>
    <row r="98" customFormat="false" ht="19.85" hidden="false" customHeight="true" outlineLevel="0" collapsed="false">
      <c r="A98" s="102" t="n">
        <f aca="false">A97+1</f>
        <v>17</v>
      </c>
      <c r="B98" s="138"/>
      <c r="C98" s="155" t="s">
        <v>74</v>
      </c>
      <c r="D98" s="156" t="s">
        <v>74</v>
      </c>
      <c r="E98" s="138"/>
      <c r="F98" s="154" t="s">
        <v>75</v>
      </c>
      <c r="G98" s="138"/>
      <c r="H98" s="138"/>
      <c r="I98" s="153" t="s">
        <v>75</v>
      </c>
      <c r="J98" s="138"/>
      <c r="K98" s="106"/>
      <c r="L98" s="106"/>
      <c r="M98" s="138"/>
      <c r="N98" s="138"/>
      <c r="O98" s="138"/>
      <c r="P98" s="138"/>
      <c r="Q98" s="138"/>
      <c r="R98" s="138"/>
      <c r="S98" s="138"/>
      <c r="T98" s="0"/>
      <c r="U98" s="0"/>
    </row>
    <row r="99" customFormat="false" ht="19.85" hidden="false" customHeight="true" outlineLevel="0" collapsed="false">
      <c r="A99" s="102" t="n">
        <f aca="false">A98+1</f>
        <v>18</v>
      </c>
      <c r="B99" s="155" t="s">
        <v>76</v>
      </c>
      <c r="C99" s="156" t="s">
        <v>76</v>
      </c>
      <c r="D99" s="138"/>
      <c r="E99" s="138"/>
      <c r="F99" s="138"/>
      <c r="G99" s="138"/>
      <c r="H99" s="138"/>
      <c r="I99" s="155" t="s">
        <v>77</v>
      </c>
      <c r="J99" s="156" t="s">
        <v>77</v>
      </c>
      <c r="K99" s="106"/>
      <c r="L99" s="106"/>
      <c r="M99" s="138"/>
      <c r="N99" s="138"/>
      <c r="O99" s="138"/>
      <c r="P99" s="138"/>
      <c r="Q99" s="138"/>
      <c r="R99" s="138"/>
      <c r="S99" s="138"/>
      <c r="T99" s="0"/>
      <c r="U99" s="0"/>
    </row>
    <row r="100" customFormat="false" ht="12.8" hidden="false" customHeight="false" outlineLevel="0" collapsed="false">
      <c r="M100" s="0"/>
      <c r="N100" s="0"/>
      <c r="O100" s="0"/>
      <c r="P100" s="0"/>
      <c r="Q100" s="0"/>
      <c r="R100" s="0"/>
      <c r="S100" s="0"/>
      <c r="T100" s="0"/>
      <c r="U100" s="0"/>
    </row>
    <row r="102" customFormat="false" ht="12.8" hidden="false" customHeight="false" outlineLevel="0" collapsed="false">
      <c r="B102" s="0"/>
      <c r="C102" s="0"/>
      <c r="D102" s="0"/>
      <c r="E102" s="0"/>
      <c r="F102" s="0"/>
      <c r="G102" s="0"/>
      <c r="H102" s="0"/>
      <c r="I102" s="0"/>
      <c r="J102" s="0"/>
    </row>
  </sheetData>
  <mergeCells count="9">
    <mergeCell ref="B23:C23"/>
    <mergeCell ref="E23:I23"/>
    <mergeCell ref="L23:M23"/>
    <mergeCell ref="A79:C79"/>
    <mergeCell ref="D79:G79"/>
    <mergeCell ref="N79:P79"/>
    <mergeCell ref="A80:C80"/>
    <mergeCell ref="D80:G80"/>
    <mergeCell ref="N80:P80"/>
  </mergeCells>
  <printOptions headings="false" gridLines="false" gridLinesSet="true" horizontalCentered="false" verticalCentered="false"/>
  <pageMargins left="1" right="1" top="0.984027777777778" bottom="0.984027777777778" header="0.511805555555555" footer="0.277777777777778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&amp;L&amp;11 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2019-06-01T10:40:38Z</dcterms:created>
  <dc:creator/>
  <dc:description/>
  <dc:language>fr-FR</dc:language>
  <cp:lastModifiedBy>Jean-Pierre Cordonnier</cp:lastModifiedBy>
  <dcterms:modified xsi:type="dcterms:W3CDTF">2019-06-19T11:32:27Z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